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https://myhollins-my.sharepoint.com/personal/oechslinbk_hollins_edu/Documents/Documents/advising/"/>
    </mc:Choice>
  </mc:AlternateContent>
  <xr:revisionPtr revIDLastSave="104" documentId="8_{5CB4413E-C050-D549-B259-6B6B7BF48797}" xr6:coauthVersionLast="47" xr6:coauthVersionMax="47" xr10:uidLastSave="{B430DF5C-E395-EF44-A688-694B95F2222F}"/>
  <workbookProtection workbookAlgorithmName="SHA-512" workbookHashValue="RPA4BICKMkx7i48SHekVOsb7N2tHsvY64dqVwRjCrez6zMz+4YnU3nuJKGWemPqRrrdJNO4CcpNnjAtzdfZEYA==" workbookSaltValue="YdyHzNdAjex77qmrvAv7Pw==" workbookSpinCount="100000" lockStructure="1"/>
  <bookViews>
    <workbookView xWindow="0" yWindow="1520" windowWidth="30240" windowHeight="16100" xr2:uid="{00000000-000D-0000-FFFF-FFFF00000000}"/>
  </bookViews>
  <sheets>
    <sheet name="Instructions" sheetId="4" r:id="rId1"/>
    <sheet name="Mock Schedule" sheetId="3" r:id="rId2"/>
    <sheet name="Schedule of Classes" sheetId="1" state="hidden" r:id="rId3"/>
  </sheets>
  <definedNames>
    <definedName name="_1.LOGO">'Schedule of Classes'!$A$1</definedName>
    <definedName name="_3.GeneratedDate">#REF!</definedName>
    <definedName name="_4.ReportName">#REF!</definedName>
    <definedName name="_5.ParametersHeader">#REF!</definedName>
    <definedName name="_6.ParametersData">#REF!</definedName>
    <definedName name="_xlnm._FilterDatabase" localSheetId="2" hidden="1">'Schedule of Classes'!$A$2:$T$266</definedName>
    <definedName name="ATTRCODE">'Schedule of Classes'!$Q$3:$Q$266</definedName>
    <definedName name="CONCATTITLE">'Schedule of Classes'!$H$3:$H$266</definedName>
    <definedName name="COURSENUM">'Schedule of Classes'!$E$3:$E$266</definedName>
    <definedName name="CREDITHOURS">'Schedule of Classes'!$P$3:$P$266</definedName>
    <definedName name="CRN">'Schedule of Classes'!$C$3:$C$266</definedName>
    <definedName name="DAYS">'Schedule of Classes'!$K$3:$K$266</definedName>
    <definedName name="ENDTIME">'Schedule of Classes'!$M$3:$M$266</definedName>
    <definedName name="PINSTRUCTOR">'Schedule of Classes'!$I$3:$I$266</definedName>
    <definedName name="SEQNUM">'Schedule of Classes'!$F$3:$F$266</definedName>
    <definedName name="SINSTRUCTOR">'Schedule of Classes'!$J$3:$J$266</definedName>
    <definedName name="STARTTIME">'Schedule of Classes'!$L$3:$L$266</definedName>
    <definedName name="SUBJCODE">'Schedule of Classes'!$D$3:$D$266</definedName>
    <definedName name="TableHeader">'Schedule of Classes'!$A$2</definedName>
    <definedName name="TITLE">'Schedule of Classes'!$G$3:$G$266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3" l="1"/>
  <c r="K16" i="3"/>
  <c r="K17" i="3"/>
  <c r="K18" i="3"/>
  <c r="I15" i="3"/>
  <c r="I16" i="3"/>
  <c r="I17" i="3"/>
  <c r="I18" i="3"/>
  <c r="H15" i="3"/>
  <c r="H16" i="3"/>
  <c r="H17" i="3"/>
  <c r="H18" i="3"/>
  <c r="G15" i="3"/>
  <c r="G16" i="3"/>
  <c r="G17" i="3"/>
  <c r="G18" i="3"/>
  <c r="E15" i="3"/>
  <c r="E16" i="3"/>
  <c r="E17" i="3"/>
  <c r="E18" i="3"/>
  <c r="D15" i="3"/>
  <c r="D16" i="3"/>
  <c r="D17" i="3"/>
  <c r="D18" i="3"/>
  <c r="F11" i="3" l="1"/>
  <c r="J18" i="3"/>
  <c r="F18" i="3"/>
  <c r="K12" i="3"/>
  <c r="K13" i="3"/>
  <c r="K14" i="3"/>
  <c r="K22" i="3"/>
  <c r="K23" i="3"/>
  <c r="K24" i="3"/>
  <c r="J12" i="3"/>
  <c r="J13" i="3"/>
  <c r="J14" i="3"/>
  <c r="J22" i="3"/>
  <c r="J23" i="3"/>
  <c r="J24" i="3"/>
  <c r="J11" i="3"/>
  <c r="I12" i="3"/>
  <c r="I13" i="3"/>
  <c r="I14" i="3"/>
  <c r="I22" i="3"/>
  <c r="I23" i="3"/>
  <c r="I24" i="3"/>
  <c r="H12" i="3"/>
  <c r="H13" i="3"/>
  <c r="H14" i="3"/>
  <c r="H22" i="3"/>
  <c r="H23" i="3"/>
  <c r="H24" i="3"/>
  <c r="G12" i="3"/>
  <c r="G13" i="3"/>
  <c r="G14" i="3"/>
  <c r="G22" i="3"/>
  <c r="G23" i="3"/>
  <c r="G24" i="3"/>
  <c r="F12" i="3"/>
  <c r="F13" i="3"/>
  <c r="F14" i="3"/>
  <c r="F22" i="3"/>
  <c r="F23" i="3"/>
  <c r="F24" i="3"/>
  <c r="E12" i="3"/>
  <c r="E13" i="3"/>
  <c r="E14" i="3"/>
  <c r="E22" i="3"/>
  <c r="E23" i="3"/>
  <c r="E24" i="3"/>
  <c r="D22" i="3"/>
  <c r="D23" i="3"/>
  <c r="D24" i="3"/>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D14" i="3" s="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K19" i="3" l="1"/>
  <c r="D12" i="3"/>
  <c r="D13" i="3"/>
</calcChain>
</file>

<file path=xl/sharedStrings.xml><?xml version="1.0" encoding="utf-8"?>
<sst xmlns="http://schemas.openxmlformats.org/spreadsheetml/2006/main" count="3323" uniqueCount="658">
  <si>
    <t>TERM_CODE</t>
  </si>
  <si>
    <t>COURSE_LEVEL</t>
  </si>
  <si>
    <t>CRN</t>
  </si>
  <si>
    <t>ATTRCODE</t>
  </si>
  <si>
    <t>ENR</t>
  </si>
  <si>
    <t>CAP</t>
  </si>
  <si>
    <t>RESTRICTIONS</t>
  </si>
  <si>
    <t>202309</t>
  </si>
  <si>
    <t>UG</t>
  </si>
  <si>
    <t>1</t>
  </si>
  <si>
    <t>Staff, TBA</t>
  </si>
  <si>
    <t xml:space="preserve">      </t>
  </si>
  <si>
    <t>2</t>
  </si>
  <si>
    <t>ART</t>
  </si>
  <si>
    <t>100</t>
  </si>
  <si>
    <t>DRAWING I</t>
  </si>
  <si>
    <t xml:space="preserve"> T  R   </t>
  </si>
  <si>
    <t xml:space="preserve"> 1:00 PM</t>
  </si>
  <si>
    <t xml:space="preserve"> 4:00 PM</t>
  </si>
  <si>
    <t>VAC</t>
  </si>
  <si>
    <t>308</t>
  </si>
  <si>
    <t>CRE</t>
  </si>
  <si>
    <t>213</t>
  </si>
  <si>
    <t>SCULPTURE</t>
  </si>
  <si>
    <t>Johnson, Arnold</t>
  </si>
  <si>
    <t xml:space="preserve">M  W    </t>
  </si>
  <si>
    <t xml:space="preserve"> 9:00 AM</t>
  </si>
  <si>
    <t>12:00 PM</t>
  </si>
  <si>
    <t>6</t>
  </si>
  <si>
    <t>F</t>
  </si>
  <si>
    <t>216</t>
  </si>
  <si>
    <t>WHEEL THROWING CERAMICS</t>
  </si>
  <si>
    <t>Manning, Joshua</t>
  </si>
  <si>
    <t>Knudsen, Hona</t>
  </si>
  <si>
    <t>14</t>
  </si>
  <si>
    <t>CRE,F</t>
  </si>
  <si>
    <t>217</t>
  </si>
  <si>
    <t>HAND BUILDING CERAMICS</t>
  </si>
  <si>
    <t>230</t>
  </si>
  <si>
    <t>PAINTING</t>
  </si>
  <si>
    <t>303</t>
  </si>
  <si>
    <t>250</t>
  </si>
  <si>
    <t>SP TOP: SERIGRAPHY</t>
  </si>
  <si>
    <t>Martens, Andrea</t>
  </si>
  <si>
    <t>301</t>
  </si>
  <si>
    <t>SP TOP:  MINDFUL MAKING</t>
  </si>
  <si>
    <t xml:space="preserve"> 1:30 PM</t>
  </si>
  <si>
    <t xml:space="preserve"> 4:30 PM</t>
  </si>
  <si>
    <t>275</t>
  </si>
  <si>
    <t>EXPERIMENTAL PHOTOGRAPHY</t>
  </si>
  <si>
    <t>Zompetti, Mary</t>
  </si>
  <si>
    <t xml:space="preserve"> 2:30 PM</t>
  </si>
  <si>
    <t>221</t>
  </si>
  <si>
    <t xml:space="preserve"> 6:00 PM</t>
  </si>
  <si>
    <t xml:space="preserve"> 9:00 PM</t>
  </si>
  <si>
    <t>330</t>
  </si>
  <si>
    <t>350</t>
  </si>
  <si>
    <t>10:30 AM</t>
  </si>
  <si>
    <t>12:30 PM</t>
  </si>
  <si>
    <t>ARTH</t>
  </si>
  <si>
    <t>263</t>
  </si>
  <si>
    <t>RENAISSANCE/BAROQUE ART</t>
  </si>
  <si>
    <t>Hendricks, Ruth</t>
  </si>
  <si>
    <t xml:space="preserve">M  W  F  </t>
  </si>
  <si>
    <t xml:space="preserve"> 9:10 AM</t>
  </si>
  <si>
    <t>10:10 AM</t>
  </si>
  <si>
    <t>119</t>
  </si>
  <si>
    <t>AES,F,PRE</t>
  </si>
  <si>
    <t>264</t>
  </si>
  <si>
    <t>MODERN ART</t>
  </si>
  <si>
    <t>10:20 AM</t>
  </si>
  <si>
    <t>11:20 AM</t>
  </si>
  <si>
    <t>AES,F,MOD</t>
  </si>
  <si>
    <t>SP TOP: ROM WOM METHOD/EVID</t>
  </si>
  <si>
    <t>McCullough, Katelin</t>
  </si>
  <si>
    <t xml:space="preserve"> 1:10 PM</t>
  </si>
  <si>
    <t xml:space="preserve"> 2:40 PM</t>
  </si>
  <si>
    <t>112</t>
  </si>
  <si>
    <t>SPTP: AFR &amp; EU ART/BUILT EVNT</t>
  </si>
  <si>
    <t>Gibson, Stephanie</t>
  </si>
  <si>
    <t xml:space="preserve"> 2:50 PM</t>
  </si>
  <si>
    <t xml:space="preserve"> 4:20 PM</t>
  </si>
  <si>
    <t>420</t>
  </si>
  <si>
    <t>CRIT METHODS OF ART HIST</t>
  </si>
  <si>
    <t>471</t>
  </si>
  <si>
    <t>SENIOR ART HISTORY PAPER</t>
  </si>
  <si>
    <t xml:space="preserve">  W    </t>
  </si>
  <si>
    <t xml:space="preserve"> 5:00 PM</t>
  </si>
  <si>
    <t xml:space="preserve"> 6:30 PM</t>
  </si>
  <si>
    <t>BIOL</t>
  </si>
  <si>
    <t>132</t>
  </si>
  <si>
    <t>HUMAN BIOLOGY</t>
  </si>
  <si>
    <t>Wilson, Charles</t>
  </si>
  <si>
    <t>DANA</t>
  </si>
  <si>
    <t>209</t>
  </si>
  <si>
    <t>F,SCI</t>
  </si>
  <si>
    <t>207</t>
  </si>
  <si>
    <t>ECOLOGY</t>
  </si>
  <si>
    <t>Godard, Renee</t>
  </si>
  <si>
    <t>202</t>
  </si>
  <si>
    <t>Allison, Suzanne</t>
  </si>
  <si>
    <t>11:30 AM</t>
  </si>
  <si>
    <t>142</t>
  </si>
  <si>
    <t>207L</t>
  </si>
  <si>
    <t>ECOLOGY LAB</t>
  </si>
  <si>
    <t xml:space="preserve">M      </t>
  </si>
  <si>
    <t>204</t>
  </si>
  <si>
    <t xml:space="preserve"> T     </t>
  </si>
  <si>
    <t>3</t>
  </si>
  <si>
    <t>4</t>
  </si>
  <si>
    <t xml:space="preserve">   R   </t>
  </si>
  <si>
    <t>236</t>
  </si>
  <si>
    <t>MOLECULAR/CELL BIOLOGY</t>
  </si>
  <si>
    <t>Beach, Rebecca</t>
  </si>
  <si>
    <t>201</t>
  </si>
  <si>
    <t>SCI</t>
  </si>
  <si>
    <t>236L</t>
  </si>
  <si>
    <t>MOLECULAR CELL LAB</t>
  </si>
  <si>
    <t>253</t>
  </si>
  <si>
    <t>MICROBIAL ECOLOGY</t>
  </si>
  <si>
    <t>Carmichael, Mary</t>
  </si>
  <si>
    <t xml:space="preserve"> 8:50 AM</t>
  </si>
  <si>
    <t>253L</t>
  </si>
  <si>
    <t>MICROBIAL ECOLOGY LAB</t>
  </si>
  <si>
    <t xml:space="preserve"> 7:30 PM</t>
  </si>
  <si>
    <t>315</t>
  </si>
  <si>
    <t>Gleim, Elizabeth</t>
  </si>
  <si>
    <t>206</t>
  </si>
  <si>
    <t>Bowers, Bonnie</t>
  </si>
  <si>
    <t>341L</t>
  </si>
  <si>
    <t>PLANT BIOLOGY LABORATORY</t>
  </si>
  <si>
    <t>219</t>
  </si>
  <si>
    <t>12:05 PM</t>
  </si>
  <si>
    <t>139</t>
  </si>
  <si>
    <t>BLI</t>
  </si>
  <si>
    <t>210</t>
  </si>
  <si>
    <t>CONFLICT, FEEDBACK &amp; CHANGE</t>
  </si>
  <si>
    <t>Schnurman, Abrina</t>
  </si>
  <si>
    <t xml:space="preserve">M    F  </t>
  </si>
  <si>
    <t>LIBR</t>
  </si>
  <si>
    <t>SCREN</t>
  </si>
  <si>
    <t>220</t>
  </si>
  <si>
    <t>DECISION MAKING STRATEGIES</t>
  </si>
  <si>
    <t>PLEA</t>
  </si>
  <si>
    <t>320</t>
  </si>
  <si>
    <t>BUS</t>
  </si>
  <si>
    <t>INTRODUCTION TO BUSINESS</t>
  </si>
  <si>
    <t>Roberts, Brian</t>
  </si>
  <si>
    <t>304</t>
  </si>
  <si>
    <t>F,MOD,R</t>
  </si>
  <si>
    <t>Strom, Jeffrey</t>
  </si>
  <si>
    <t>105</t>
  </si>
  <si>
    <t>125</t>
  </si>
  <si>
    <t>PRIN OF FINANCIAL ACCOUNTING</t>
  </si>
  <si>
    <t>Runyon, Judith</t>
  </si>
  <si>
    <t>F,O</t>
  </si>
  <si>
    <t>Long, Xiang</t>
  </si>
  <si>
    <t>102</t>
  </si>
  <si>
    <t>CHEM</t>
  </si>
  <si>
    <t>101</t>
  </si>
  <si>
    <t>GENERAL CHEMISTRY I</t>
  </si>
  <si>
    <t>Reeves, Brian</t>
  </si>
  <si>
    <t>101L</t>
  </si>
  <si>
    <t>GENERAL CHEMISTRY I LAB</t>
  </si>
  <si>
    <t>PRINCIPLES OF CHEMISTRY</t>
  </si>
  <si>
    <t>Derringer, Daniel</t>
  </si>
  <si>
    <t>105L</t>
  </si>
  <si>
    <t>PRINCIPLES OF CHEMISTRY LAB</t>
  </si>
  <si>
    <t>223</t>
  </si>
  <si>
    <t xml:space="preserve"> 8:00 AM</t>
  </si>
  <si>
    <t>241</t>
  </si>
  <si>
    <t>113</t>
  </si>
  <si>
    <t>CLAS</t>
  </si>
  <si>
    <t>PRE</t>
  </si>
  <si>
    <t>CMPS</t>
  </si>
  <si>
    <t>110</t>
  </si>
  <si>
    <t>COMPUTER BASICS &amp; APPLICATIONS</t>
  </si>
  <si>
    <t>Schrementi, Giancarlo</t>
  </si>
  <si>
    <t>ONLINE</t>
  </si>
  <si>
    <t>160</t>
  </si>
  <si>
    <t>APPLIED COMPUTING I W/PYTHON</t>
  </si>
  <si>
    <t>111</t>
  </si>
  <si>
    <t>Q</t>
  </si>
  <si>
    <t>335</t>
  </si>
  <si>
    <t>DATA MINING TECHNIQUES</t>
  </si>
  <si>
    <t>COMM</t>
  </si>
  <si>
    <t>INTRO TO COMMUNICATION STUDIES</t>
  </si>
  <si>
    <t>Bratic, Vladimir</t>
  </si>
  <si>
    <t>306</t>
  </si>
  <si>
    <t>208</t>
  </si>
  <si>
    <t>225</t>
  </si>
  <si>
    <t>PUBLIC SPEAKING</t>
  </si>
  <si>
    <t>Derrick, Heather</t>
  </si>
  <si>
    <t>SWAN</t>
  </si>
  <si>
    <t>CORE</t>
  </si>
  <si>
    <t>FIRST-YEAR FOUNDATIONS</t>
  </si>
  <si>
    <t>Schweitzer, Elise</t>
  </si>
  <si>
    <t>307</t>
  </si>
  <si>
    <t>10</t>
  </si>
  <si>
    <t>Lowney, Charles</t>
  </si>
  <si>
    <t>11</t>
  </si>
  <si>
    <t>Martin, Wendy</t>
  </si>
  <si>
    <t>12</t>
  </si>
  <si>
    <t>Ridley, Alison</t>
  </si>
  <si>
    <t>13</t>
  </si>
  <si>
    <t>Salowey, Christina</t>
  </si>
  <si>
    <t>PRES</t>
  </si>
  <si>
    <t>Fouts, Shelbie</t>
  </si>
  <si>
    <t>211</t>
  </si>
  <si>
    <t>114</t>
  </si>
  <si>
    <t>Hernandez, Pablo</t>
  </si>
  <si>
    <t>5</t>
  </si>
  <si>
    <t>Wagner, Teri</t>
  </si>
  <si>
    <t>TURN</t>
  </si>
  <si>
    <t>C-33</t>
  </si>
  <si>
    <t>Chenette, Courtney</t>
  </si>
  <si>
    <t>7</t>
  </si>
  <si>
    <t>Nunez, Rachel</t>
  </si>
  <si>
    <t>203</t>
  </si>
  <si>
    <t>8</t>
  </si>
  <si>
    <t>Barber, Maryke</t>
  </si>
  <si>
    <t>9</t>
  </si>
  <si>
    <t>DANC</t>
  </si>
  <si>
    <t>MOVEMENT STUDIO I: MVMNT LAB</t>
  </si>
  <si>
    <t>BOTE</t>
  </si>
  <si>
    <t>DANC1</t>
  </si>
  <si>
    <t>165</t>
  </si>
  <si>
    <t>MUSICAL THEATRE DANCE STYLES</t>
  </si>
  <si>
    <t>Kohler, Gina</t>
  </si>
  <si>
    <t xml:space="preserve"> 8:00 PM</t>
  </si>
  <si>
    <t>237</t>
  </si>
  <si>
    <t>DANCE HISTORY I</t>
  </si>
  <si>
    <t>Freeh, Penelope</t>
  </si>
  <si>
    <t>AES,DIV,F,FW,R,W,X</t>
  </si>
  <si>
    <t>ECON</t>
  </si>
  <si>
    <t>157</t>
  </si>
  <si>
    <t>PRINCIPLES OF MICROECONOMICS</t>
  </si>
  <si>
    <t>F,GLO,MOD,O</t>
  </si>
  <si>
    <t>158</t>
  </si>
  <si>
    <t>PRINCIPLES OF MACROECONOMICS</t>
  </si>
  <si>
    <t>Adu-Acheampong, Felicitas</t>
  </si>
  <si>
    <t>107</t>
  </si>
  <si>
    <t>F,MOD</t>
  </si>
  <si>
    <t>ECONOMICS AND THE ENVIRONMENT</t>
  </si>
  <si>
    <t>F,GLO,MOD,O,R</t>
  </si>
  <si>
    <t>EDUC</t>
  </si>
  <si>
    <t>141</t>
  </si>
  <si>
    <t>SCHOOLING IN AMER SOCIETY</t>
  </si>
  <si>
    <t>F,FW,O,W,X</t>
  </si>
  <si>
    <t>METHODS TEACH SEC SCH WRITING</t>
  </si>
  <si>
    <t>Baynum, Anna</t>
  </si>
  <si>
    <t>370</t>
  </si>
  <si>
    <t>TEACHING SOCIAL SCIENCES</t>
  </si>
  <si>
    <t>Baynum, Timothy</t>
  </si>
  <si>
    <t>O</t>
  </si>
  <si>
    <t>ENG</t>
  </si>
  <si>
    <t>FOLK AND FAIRY TALES</t>
  </si>
  <si>
    <t>Burnside, Matthew</t>
  </si>
  <si>
    <t>AES,FW,W,X</t>
  </si>
  <si>
    <t>FUND WRITING POETRY/FICT</t>
  </si>
  <si>
    <t>Edgren, Rebecca</t>
  </si>
  <si>
    <t>B-34</t>
  </si>
  <si>
    <t>CRE,F,FW,O,W</t>
  </si>
  <si>
    <t>Lynch-Comer, Eva</t>
  </si>
  <si>
    <t>Smith, Nicole</t>
  </si>
  <si>
    <t>Bui, Christopher</t>
  </si>
  <si>
    <t>INTERMEDIATE CREATIVE WRITING</t>
  </si>
  <si>
    <t>Sumra, Zeus</t>
  </si>
  <si>
    <t>CRE,FW,W</t>
  </si>
  <si>
    <t>van Eerden, Jessica-Jan</t>
  </si>
  <si>
    <t>151</t>
  </si>
  <si>
    <t>CR WRITING: US/MEXICO BORDER</t>
  </si>
  <si>
    <t>Moeckel, William</t>
  </si>
  <si>
    <t>CLOSE READ/CRIT WRIT: MIXTAPE</t>
  </si>
  <si>
    <t>Sharp, Meighan</t>
  </si>
  <si>
    <t>103</t>
  </si>
  <si>
    <t>CRE,W</t>
  </si>
  <si>
    <t>MULTICULTURAL WOMEN WRITERS</t>
  </si>
  <si>
    <t>Kaldas, Pauline</t>
  </si>
  <si>
    <t>AES,DIV,W,X</t>
  </si>
  <si>
    <t>281</t>
  </si>
  <si>
    <t>Sunia, Patricia</t>
  </si>
  <si>
    <t>Anderson, Thomas</t>
  </si>
  <si>
    <t>DIV</t>
  </si>
  <si>
    <t>MOD</t>
  </si>
  <si>
    <t>314S</t>
  </si>
  <si>
    <t>SEMINAR IN JANE AUSTEN</t>
  </si>
  <si>
    <t>Bolin, Marissa</t>
  </si>
  <si>
    <t>O,W,X</t>
  </si>
  <si>
    <t>319S</t>
  </si>
  <si>
    <t>JAZZ AESTHETIC IN LITERATURE</t>
  </si>
  <si>
    <t>AES,DIV</t>
  </si>
  <si>
    <t>Gerber-Stroh, Amy</t>
  </si>
  <si>
    <t>328S</t>
  </si>
  <si>
    <t>19TH CENTURY WOMEN WRITERS</t>
  </si>
  <si>
    <t>AES,W,X</t>
  </si>
  <si>
    <t>330S</t>
  </si>
  <si>
    <t>17TH &amp; 18TH CENTURY LIT</t>
  </si>
  <si>
    <t>AES,MOD,W,X</t>
  </si>
  <si>
    <t>367</t>
  </si>
  <si>
    <t>CROSS-GENRE &amp; EXPER. WRITING</t>
  </si>
  <si>
    <t>W</t>
  </si>
  <si>
    <t>ES</t>
  </si>
  <si>
    <t>INTRODUCTION TO EARTH SCIENCES</t>
  </si>
  <si>
    <t>182</t>
  </si>
  <si>
    <t>ENVIRONMENTAL ETHICS</t>
  </si>
  <si>
    <t>GLO,MOD,O,R</t>
  </si>
  <si>
    <t>SP TOP: TROPICAL ECOLOGY</t>
  </si>
  <si>
    <t>261</t>
  </si>
  <si>
    <t>POLITICAL ECOLOGY</t>
  </si>
  <si>
    <t>Thorn, Kaila</t>
  </si>
  <si>
    <t>SP TOP: AGRICULTURE &amp; FOOD SYS</t>
  </si>
  <si>
    <t>FILM</t>
  </si>
  <si>
    <t>171</t>
  </si>
  <si>
    <t>INTRO TO FILM AS ART</t>
  </si>
  <si>
    <t>Lee, Nathan</t>
  </si>
  <si>
    <t>AUD</t>
  </si>
  <si>
    <t>SP TOP: SMART WOMEN</t>
  </si>
  <si>
    <t>Gentry, Brian</t>
  </si>
  <si>
    <t>SP TOP: ANIMATION STUDIES</t>
  </si>
  <si>
    <t>280</t>
  </si>
  <si>
    <t>FILM PRODUCTION</t>
  </si>
  <si>
    <t>214</t>
  </si>
  <si>
    <t>VIDEO PRODUCTION</t>
  </si>
  <si>
    <t>282</t>
  </si>
  <si>
    <t>THE ART OF SOUND DESIGN</t>
  </si>
  <si>
    <t>377</t>
  </si>
  <si>
    <t>CRITICISM AND CRITIQUE</t>
  </si>
  <si>
    <t>FREN</t>
  </si>
  <si>
    <t>ELEMENTARY FRENCH I</t>
  </si>
  <si>
    <t>Jegousso, Jeanne</t>
  </si>
  <si>
    <t>F,LAN</t>
  </si>
  <si>
    <t>INTERMEDIATE FRENCH I</t>
  </si>
  <si>
    <t>Sales, Olivier</t>
  </si>
  <si>
    <t>121</t>
  </si>
  <si>
    <t>ACCELERATED INTERMEDIATE FREN</t>
  </si>
  <si>
    <t>SP TOP:CUL/LIT FR SP IND OCEAN</t>
  </si>
  <si>
    <t>271</t>
  </si>
  <si>
    <t>FRENCH CULTURE &amp; CIVILIZATION</t>
  </si>
  <si>
    <t>F,GLO,MOD</t>
  </si>
  <si>
    <t>GLAM</t>
  </si>
  <si>
    <t>150</t>
  </si>
  <si>
    <t>SP TOP: SHAPING MEMORY</t>
  </si>
  <si>
    <t>Culligan, Jenine</t>
  </si>
  <si>
    <t>Folck, Isabel</t>
  </si>
  <si>
    <t>Vilelle, Luke</t>
  </si>
  <si>
    <t>SPTOP: CULTURAL HERIT: DIGITAL</t>
  </si>
  <si>
    <t>Sprague, Sara</t>
  </si>
  <si>
    <t>Breske, Ashleigh</t>
  </si>
  <si>
    <t>GREK</t>
  </si>
  <si>
    <t>ELEMENTARY ANCIENT GREEK I</t>
  </si>
  <si>
    <t>Franko, George</t>
  </si>
  <si>
    <t>HOMER</t>
  </si>
  <si>
    <t>B-32</t>
  </si>
  <si>
    <t>F,LAN,PRE</t>
  </si>
  <si>
    <t>F,PRE</t>
  </si>
  <si>
    <t>GRMN</t>
  </si>
  <si>
    <t>BEGINNING GERMAN I</t>
  </si>
  <si>
    <t>Hassell, Barbara</t>
  </si>
  <si>
    <t>INTERMEDIATE GERMAN I</t>
  </si>
  <si>
    <t>GWS</t>
  </si>
  <si>
    <t>INTRO GENDER &amp; WOMEN'S STUDIES</t>
  </si>
  <si>
    <t>Breitwieser, Lindsey</t>
  </si>
  <si>
    <t>DIV,F</t>
  </si>
  <si>
    <t>GENDER AND THE LAW</t>
  </si>
  <si>
    <t>SP TOP: WOM/GEND/SEXUALITY US</t>
  </si>
  <si>
    <t>272</t>
  </si>
  <si>
    <t>REPRODUCTIVE JUSTICE</t>
  </si>
  <si>
    <t>WITCHES,CRIPPLES &amp; OTHER MONST</t>
  </si>
  <si>
    <t>Peckruhn, Heike</t>
  </si>
  <si>
    <t>DIV,MOD,W,X</t>
  </si>
  <si>
    <t>DIV,F,MOD,W,X</t>
  </si>
  <si>
    <t>Rossler, Charlotte</t>
  </si>
  <si>
    <t>HIST</t>
  </si>
  <si>
    <t>RISE OF MODERN AMERICA</t>
  </si>
  <si>
    <t>DIV,F,FW,MOD,W,X</t>
  </si>
  <si>
    <t>MODERN EUROPE</t>
  </si>
  <si>
    <t>F,FW,GLO,MOD,W,X</t>
  </si>
  <si>
    <t>SP TOP: HIST SCI/MED/TECH</t>
  </si>
  <si>
    <t>INTL</t>
  </si>
  <si>
    <t>120</t>
  </si>
  <si>
    <t>INTRO TO INTERNATIONAL STUDIES</t>
  </si>
  <si>
    <t>MODEL UNITED NATIONS</t>
  </si>
  <si>
    <t>F,GLO,O</t>
  </si>
  <si>
    <t>JPN</t>
  </si>
  <si>
    <t>ELEMENTARY JAPANESE I</t>
  </si>
  <si>
    <t>Fujikawa, Chiaki</t>
  </si>
  <si>
    <t>INTERMEDIATE JAPANESE I</t>
  </si>
  <si>
    <t>LAN</t>
  </si>
  <si>
    <t>LAT</t>
  </si>
  <si>
    <t>ELEMENTARY LATIN I</t>
  </si>
  <si>
    <t>INTERMEDIATE LATIN</t>
  </si>
  <si>
    <t>ROMAN HISTORIANS</t>
  </si>
  <si>
    <t>MATH</t>
  </si>
  <si>
    <t>INTRO QUANTITATIVE REASONING</t>
  </si>
  <si>
    <t>Levering, Erin</t>
  </si>
  <si>
    <t>q,F</t>
  </si>
  <si>
    <t>240</t>
  </si>
  <si>
    <t>QR IN TODAY'S WORLD</t>
  </si>
  <si>
    <t>Curl, Emelie</t>
  </si>
  <si>
    <t>130</t>
  </si>
  <si>
    <t>MATH MODELING WITH PRECALCULUS</t>
  </si>
  <si>
    <t>Lynch, Molly</t>
  </si>
  <si>
    <t>q</t>
  </si>
  <si>
    <t xml:space="preserve">    F  </t>
  </si>
  <si>
    <t>CALCULUS I</t>
  </si>
  <si>
    <t>12:55 PM</t>
  </si>
  <si>
    <t>Q,F</t>
  </si>
  <si>
    <t>MUS</t>
  </si>
  <si>
    <t>PRIVSTUDY: BEGINNINGCLASSPIANO</t>
  </si>
  <si>
    <t>PRIV STUDY: KEYBOARD-PIANO</t>
  </si>
  <si>
    <t>Kromin, Ella</t>
  </si>
  <si>
    <t>PRIV STUDY: KEYBOARD-ORGAN</t>
  </si>
  <si>
    <t>PRIV STUDY: KEYBOARD-OTHER</t>
  </si>
  <si>
    <t>104</t>
  </si>
  <si>
    <t>PRIV STUDY: STRINGS-BANJO</t>
  </si>
  <si>
    <t>Custer, Joseph</t>
  </si>
  <si>
    <t>PRIV STUDY: STRINGS-VIOLA</t>
  </si>
  <si>
    <t>Matheson, Bryan</t>
  </si>
  <si>
    <t>PRIV STUDY: STRINGS-VIOLIN</t>
  </si>
  <si>
    <t>Matheson, Kevin</t>
  </si>
  <si>
    <t>PRIV STUDY: STRINGS-MANDOLIN</t>
  </si>
  <si>
    <t>PRIV STUDY:STRINGS-BASS GUITAR</t>
  </si>
  <si>
    <t>Hofmann, Jeffrey</t>
  </si>
  <si>
    <t>PRIV STUDY: STRINGS-CELLO</t>
  </si>
  <si>
    <t>Goudimova, Julia</t>
  </si>
  <si>
    <t>PRIV STUDY: STRINGS-FIDDLE</t>
  </si>
  <si>
    <t>Rudolph, Richard</t>
  </si>
  <si>
    <t>PRIV STUDY: STRINGS-HARP</t>
  </si>
  <si>
    <t>Rippe, Renee</t>
  </si>
  <si>
    <t>PRIVSTUDY:STRINGS-CLASSICALGTR</t>
  </si>
  <si>
    <t>Krause, William</t>
  </si>
  <si>
    <t>PRIVSTUDY: STRINGS-ACOUSTICGTR</t>
  </si>
  <si>
    <t>PRIVSTUDY:STRINGS-ELECTRICGTR</t>
  </si>
  <si>
    <t>PRIV STUDY: STRINGS-UKULELE</t>
  </si>
  <si>
    <t>PRIV STUDY: WINDS-CLARINET</t>
  </si>
  <si>
    <t>Hedrick, Teresa</t>
  </si>
  <si>
    <t>PRIV STUDY: WINDS-FLUTE</t>
  </si>
  <si>
    <t>PRIV STUDY: WINDS-OBOE</t>
  </si>
  <si>
    <t>PRIV STUDY: WINDS-SAXOPHONE</t>
  </si>
  <si>
    <t>PRIV STUDY: WINDS-TRUMPET</t>
  </si>
  <si>
    <t>Hedrick, Larry</t>
  </si>
  <si>
    <t>PRIV STUDY: WINDS-BASSOON</t>
  </si>
  <si>
    <t>PRIV STUDY: WINDS-OTHER</t>
  </si>
  <si>
    <t>106</t>
  </si>
  <si>
    <t>PRIV STUDY:PERCUSSION-DRUM SET</t>
  </si>
  <si>
    <t>PRIV STUDY: PERC-AFRICAN DRUMS</t>
  </si>
  <si>
    <t>PRIV STUDY: PERC-STEEL DRUMS</t>
  </si>
  <si>
    <t>PRIV STUDY: PERC-OTHER</t>
  </si>
  <si>
    <t>PRIV STUDY: VOICE</t>
  </si>
  <si>
    <t>Capellaro, Asherah</t>
  </si>
  <si>
    <t>109</t>
  </si>
  <si>
    <t>PRIV STUDY - COMPOSITION</t>
  </si>
  <si>
    <t>WORLD MUSIC ENSEMBLE</t>
  </si>
  <si>
    <t xml:space="preserve"> 5:30 PM</t>
  </si>
  <si>
    <t>CHAP</t>
  </si>
  <si>
    <t>CONCERT CHOIR</t>
  </si>
  <si>
    <t xml:space="preserve"> 5:15 PM</t>
  </si>
  <si>
    <t xml:space="preserve">M   R   </t>
  </si>
  <si>
    <t>MARIACHI ENSEMBLE</t>
  </si>
  <si>
    <t>VALLEY CHAMBER ORCHESTRA</t>
  </si>
  <si>
    <t>MODY</t>
  </si>
  <si>
    <t>116</t>
  </si>
  <si>
    <t>APPALACHIAN MUSIC ENSEMBLE</t>
  </si>
  <si>
    <t>129</t>
  </si>
  <si>
    <t>INTRO SIGHT-SINGING/EAR-TRAIN</t>
  </si>
  <si>
    <t>MUSIC THEORY I</t>
  </si>
  <si>
    <t>AES,F</t>
  </si>
  <si>
    <t>153</t>
  </si>
  <si>
    <t>WESTERN MUSIC I: TO 1750</t>
  </si>
  <si>
    <t>AES,F,PRE,R</t>
  </si>
  <si>
    <t>181</t>
  </si>
  <si>
    <t>THE MUSIC OF SPAIN</t>
  </si>
  <si>
    <t>218</t>
  </si>
  <si>
    <t>AES,F,R</t>
  </si>
  <si>
    <t>CHAMBER SINGERS</t>
  </si>
  <si>
    <t>311</t>
  </si>
  <si>
    <t>TALMADGE SINGERS</t>
  </si>
  <si>
    <t xml:space="preserve"> 5:55 PM</t>
  </si>
  <si>
    <t>PH</t>
  </si>
  <si>
    <t>INTRODUCTION TO PUBLIC HEALTH</t>
  </si>
  <si>
    <t>Jalloh, Abubakarr</t>
  </si>
  <si>
    <t>DIV,F,MOD</t>
  </si>
  <si>
    <t>PHED</t>
  </si>
  <si>
    <t>B</t>
  </si>
  <si>
    <t>ROCK CLIMBING</t>
  </si>
  <si>
    <t>Owens, Jonathan Guy</t>
  </si>
  <si>
    <t>ATHL</t>
  </si>
  <si>
    <t>MGYM</t>
  </si>
  <si>
    <t>A</t>
  </si>
  <si>
    <t>CONDITIONING: OUTDOOR FITNESS</t>
  </si>
  <si>
    <t>TURF</t>
  </si>
  <si>
    <t>H</t>
  </si>
  <si>
    <t>122</t>
  </si>
  <si>
    <t>WALK THIS WAY</t>
  </si>
  <si>
    <t>ESSENTIALS OF HIKING</t>
  </si>
  <si>
    <t>SGYM</t>
  </si>
  <si>
    <t>140</t>
  </si>
  <si>
    <t>LIFELONG PHYSICAL WELL BEING</t>
  </si>
  <si>
    <t>Creasey, Kelly</t>
  </si>
  <si>
    <t>A2</t>
  </si>
  <si>
    <t>A3</t>
  </si>
  <si>
    <t>B2</t>
  </si>
  <si>
    <t>B3</t>
  </si>
  <si>
    <t>BEGINNING SWIMMING</t>
  </si>
  <si>
    <t>Meyer, Mallary</t>
  </si>
  <si>
    <t>POOL</t>
  </si>
  <si>
    <t>BEGINNING TENNIS</t>
  </si>
  <si>
    <t>Ragsdale, James</t>
  </si>
  <si>
    <t xml:space="preserve"> 2:10 PM</t>
  </si>
  <si>
    <t>TENN</t>
  </si>
  <si>
    <t>CRTS</t>
  </si>
  <si>
    <t>FUNDAMENTALS OF BASKETBALL</t>
  </si>
  <si>
    <t>Johnson, Damen</t>
  </si>
  <si>
    <t>STRONG WOMEN GOING PLACES</t>
  </si>
  <si>
    <t>Van Orden, Kathryn</t>
  </si>
  <si>
    <t>FITC</t>
  </si>
  <si>
    <t>227</t>
  </si>
  <si>
    <t>SUPERSHERO TRAINING</t>
  </si>
  <si>
    <t>Sullivan, Robert</t>
  </si>
  <si>
    <t>234</t>
  </si>
  <si>
    <t>BACKPACKING/WILDERNESS CAMPING</t>
  </si>
  <si>
    <t>RIDING-FOR REGISTRATION ONLY</t>
  </si>
  <si>
    <t>West, Sherri</t>
  </si>
  <si>
    <t>249</t>
  </si>
  <si>
    <t>LEVEL I HATHA YOGA</t>
  </si>
  <si>
    <t>Hunt, Amanda</t>
  </si>
  <si>
    <t>MVMT</t>
  </si>
  <si>
    <t>CORE GALORE</t>
  </si>
  <si>
    <t>266</t>
  </si>
  <si>
    <t>YOGA FLOW FOR BEGINNERS</t>
  </si>
  <si>
    <t>274</t>
  </si>
  <si>
    <t>BUTI YOGA FLOW</t>
  </si>
  <si>
    <t>278</t>
  </si>
  <si>
    <t>DEEP CORE YOGA</t>
  </si>
  <si>
    <t>PHIL</t>
  </si>
  <si>
    <t>ANCIENT PHILOSOPHY</t>
  </si>
  <si>
    <t>Downey, James</t>
  </si>
  <si>
    <t>PHILOSOPHY OF RELIGION</t>
  </si>
  <si>
    <t>PHYS</t>
  </si>
  <si>
    <t>INTRODUCTION TO ASTRONOMY</t>
  </si>
  <si>
    <t>Muhammed, Zegnet</t>
  </si>
  <si>
    <t>PHYSICAL PRINCIPLES I</t>
  </si>
  <si>
    <t>151L</t>
  </si>
  <si>
    <t>PHYSICAL PRINCIPLES I LAB</t>
  </si>
  <si>
    <t>Q,F,SCI</t>
  </si>
  <si>
    <t>ANALYTICAL PHYSICS I</t>
  </si>
  <si>
    <t>201L</t>
  </si>
  <si>
    <t>ANALYTICAL PHYSICS I LAB</t>
  </si>
  <si>
    <t>POLS</t>
  </si>
  <si>
    <t>MOD COMPARATIVE POLITICS</t>
  </si>
  <si>
    <t>Lynch, Edward</t>
  </si>
  <si>
    <t>F,FW,GLO,MOD,W</t>
  </si>
  <si>
    <t>338</t>
  </si>
  <si>
    <t>NATIONAL SECURITY POLICY</t>
  </si>
  <si>
    <t>SP TOP: PRESIDENTIAL POWER</t>
  </si>
  <si>
    <t>PSY</t>
  </si>
  <si>
    <t>INTRO TO PSYCHOLOGICAL SCIENCE</t>
  </si>
  <si>
    <t>Michalski, Richard</t>
  </si>
  <si>
    <t>Han, Seung-Hee</t>
  </si>
  <si>
    <t>144</t>
  </si>
  <si>
    <t>CHILD PSYCHOLOGY</t>
  </si>
  <si>
    <t>RESEARCH STATISTICS</t>
  </si>
  <si>
    <t>CROSS-CULTURAL PSYCHOLGY</t>
  </si>
  <si>
    <t>REL</t>
  </si>
  <si>
    <t>JEWISH TRADITIONS</t>
  </si>
  <si>
    <t>DIV,MOD,O</t>
  </si>
  <si>
    <t>SOC</t>
  </si>
  <si>
    <t>INTRO SOC: PERSPEC/METH</t>
  </si>
  <si>
    <t>SPAN</t>
  </si>
  <si>
    <t>ELEMENTARY SPANISH I</t>
  </si>
  <si>
    <t>Portillo, Juan</t>
  </si>
  <si>
    <t>INTERMEDIATE SPANISH I</t>
  </si>
  <si>
    <t>Diaz, Angel</t>
  </si>
  <si>
    <t>ACCELERATED INTER SPANISH</t>
  </si>
  <si>
    <t>SPANISH CULTURE &amp; CIVILIZATION</t>
  </si>
  <si>
    <t>MOD,O</t>
  </si>
  <si>
    <t>SP TOP: HISPANIC MEDIA</t>
  </si>
  <si>
    <t>STAT</t>
  </si>
  <si>
    <t>INTRO TO STATISTICS</t>
  </si>
  <si>
    <t>Clark, Julie</t>
  </si>
  <si>
    <t>251</t>
  </si>
  <si>
    <t>STATISTICAL METHODS I</t>
  </si>
  <si>
    <t>THEA</t>
  </si>
  <si>
    <t>SCRIPT ANATOMY</t>
  </si>
  <si>
    <t>Ristau, Todd</t>
  </si>
  <si>
    <t>161</t>
  </si>
  <si>
    <t>INTRO ACTING DYNAMICS</t>
  </si>
  <si>
    <t>Barre, Danielle</t>
  </si>
  <si>
    <t>THEAUP</t>
  </si>
  <si>
    <t>242</t>
  </si>
  <si>
    <t>THEATRICAL DESIGN</t>
  </si>
  <si>
    <t>da Costa Coelho, Suellen</t>
  </si>
  <si>
    <t>DESIGN</t>
  </si>
  <si>
    <t>Mansfield, Michael</t>
  </si>
  <si>
    <t>EPISODES THEA HIST: SEASON 1</t>
  </si>
  <si>
    <t>364</t>
  </si>
  <si>
    <t>PLAYWRITING FUNDAMENTALS</t>
  </si>
  <si>
    <t>365</t>
  </si>
  <si>
    <t>PURPOSE/PASSION/POSSIBILITIES</t>
  </si>
  <si>
    <t>UNIV</t>
  </si>
  <si>
    <t>PREP FOR STUDY AWAY EXPERIENCE</t>
  </si>
  <si>
    <t>Kirsch, Ramona</t>
  </si>
  <si>
    <t xml:space="preserve"> 3:00 PM</t>
  </si>
  <si>
    <t>REFLECT ON STUDY AWAY EXPER</t>
  </si>
  <si>
    <t>EXPOSITORY WRITING SUPPORT</t>
  </si>
  <si>
    <t>Stevens, Brent</t>
  </si>
  <si>
    <t>Includes, First Years</t>
  </si>
  <si>
    <t>270</t>
  </si>
  <si>
    <t>FYS STUDENT SUCCESS LEADER</t>
  </si>
  <si>
    <t>Course</t>
  </si>
  <si>
    <t>Primary Instructor</t>
  </si>
  <si>
    <t>Secondary Instructor</t>
  </si>
  <si>
    <t>Days</t>
  </si>
  <si>
    <t>Starts</t>
  </si>
  <si>
    <t>Ends</t>
  </si>
  <si>
    <t>Credit Hours</t>
  </si>
  <si>
    <t>Enter the CRN for Course 2:</t>
  </si>
  <si>
    <t>Enter the CRN for Course 4:</t>
  </si>
  <si>
    <t>Enter the CRN for Course 3:</t>
  </si>
  <si>
    <t>Enter the CRN for Course 6 (Alternate):</t>
  </si>
  <si>
    <t>Enter the CRN for Course 7 (Alternate):</t>
  </si>
  <si>
    <t>Total Credit Hours</t>
  </si>
  <si>
    <t>Enter the CRN for Course 5:</t>
  </si>
  <si>
    <t>Enter the CRN for Course 8 (Alternate):</t>
  </si>
  <si>
    <t>Alternate Course</t>
  </si>
  <si>
    <t>Student Notes:</t>
  </si>
  <si>
    <t>Advisor Notes:</t>
  </si>
  <si>
    <t>Student Name:</t>
  </si>
  <si>
    <t>Intended Major:</t>
  </si>
  <si>
    <t>Subject Code</t>
  </si>
  <si>
    <t>Course Number</t>
  </si>
  <si>
    <t>Section</t>
  </si>
  <si>
    <t>Title</t>
  </si>
  <si>
    <t>Course Title</t>
  </si>
  <si>
    <t>Start Time</t>
  </si>
  <si>
    <t>End Time</t>
  </si>
  <si>
    <t>Building</t>
  </si>
  <si>
    <t>Room</t>
  </si>
  <si>
    <t>First-Year Advising Schedule Instructions</t>
  </si>
  <si>
    <t>Build Your Mock Schedule</t>
  </si>
  <si>
    <t>View the Schedule of Classes</t>
  </si>
  <si>
    <t>View Document Instructions</t>
  </si>
  <si>
    <t>Schedule of Classes (Fall 2023)</t>
  </si>
  <si>
    <t>Return to Mock Schedule</t>
  </si>
  <si>
    <t>Instructor</t>
  </si>
  <si>
    <t>Enter the CRN for Course 8:</t>
  </si>
  <si>
    <t>Enter the CRN for Course 6:</t>
  </si>
  <si>
    <t>Enter the CRN for Course 7:</t>
  </si>
  <si>
    <t>First-Year Foundations:</t>
  </si>
  <si>
    <t>CORE 101 FIRST-YEAR FOUNDATIONS</t>
  </si>
  <si>
    <t>World Languages (WL) Placement:</t>
  </si>
  <si>
    <t>Quantitative Literacy (QL) Placement:</t>
  </si>
  <si>
    <t>Chemistry Placement:</t>
  </si>
  <si>
    <t>Other Areas of Interest:</t>
  </si>
  <si>
    <r>
      <rPr>
        <b/>
        <sz val="14"/>
        <color rgb="FF000000"/>
        <rFont val="Calibri"/>
        <family val="2"/>
        <scheme val="minor"/>
      </rPr>
      <t>Using the Document</t>
    </r>
    <r>
      <rPr>
        <sz val="14"/>
        <color indexed="8"/>
        <rFont val="Calibri"/>
        <family val="2"/>
        <scheme val="minor"/>
      </rPr>
      <t xml:space="preserve">:
You will use the "Mock Schedule" tab in this workbook to build a schedule to share with your advisor. Refer to the Schedule of Classes (linked above) to find the courses to add to your mock schedule. When you've found a course you want to add, type the "CRN" into one of the white boxes next to where it says "Enter the CRN for course #" and press "Enter." This will populate the course information onto your mock schedule.
Please note, you can filter and sort the "Schedule of Classes" Excel document by clicking "Sort and Filter" and then "Filter" in Excel.
</t>
    </r>
  </si>
  <si>
    <r>
      <rPr>
        <b/>
        <sz val="14"/>
        <color rgb="FF000000"/>
        <rFont val="Calibri"/>
        <family val="2"/>
        <scheme val="minor"/>
      </rPr>
      <t>Using the Document:</t>
    </r>
    <r>
      <rPr>
        <sz val="14"/>
        <color indexed="8"/>
        <rFont val="Calibri"/>
        <family val="2"/>
        <scheme val="minor"/>
      </rPr>
      <t xml:space="preserve">
You will use the "Mock Schedule" tab in this workbook to build a schedule to share with your advisor. Refer to the Schedule of Classes (linked above) to find the courses to add to your mock schedule. When you've found a course you want to add, type the "CRN" into one of the white boxes next to where it says "Enter the CRN for course #" and press "Enter." This will populate the course information onto your mock schedule.
Please note, you can filter and sort the "Schedule of Classes" Excel document by clicking "Sort and Filter" and then "Filter" in Excel.
</t>
    </r>
  </si>
  <si>
    <t>https://registrar.press.hollins.edu/advising-information-for-students/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</si>
</sst>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5" x14ac:knownFonts="1">
    <font>
      <sz val="11"/>
      <color indexed="8"/>
      <name val="Calibri"/>
      <family val="2"/>
      <scheme val="minor"/>
    </font>
    <font>
      <b/>
      <sz val="11"/>
      <color indexed="8"/>
      <name val="Calibri"/>
      <family val="2"/>
      <scheme val="minor"/>
    </font>
    <font>
      <b/>
      <sz val="11"/>
      <color theme="0"/>
      <name val="Calibri"/>
      <family val="2"/>
      <scheme val="minor"/>
    </font>
    <font>
      <sz val="11"/>
      <name val="Calibri"/>
      <family val="2"/>
      <scheme val="minor"/>
    </font>
    <font>
      <b/>
      <sz val="14"/>
      <color theme="4" tint="-0.249977111117893"/>
      <name val="Calibri"/>
      <family val="2"/>
      <scheme val="minor"/>
    </font>
    <font>
      <sz val="11"/>
      <name val="Times New Roman"/>
      <family val="1"/>
    </font>
    <font>
      <sz val="14"/>
      <color indexed="8"/>
      <name val="Calibri"/>
      <family val="2"/>
      <scheme val="minor"/>
    </font>
    <font>
      <b/>
      <sz val="14"/>
      <color indexed="8"/>
      <name val="Calibri"/>
      <family val="2"/>
      <scheme val="minor"/>
    </font>
    <font>
      <sz val="14"/>
      <name val="Calibri"/>
      <family val="2"/>
      <scheme val="minor"/>
    </font>
    <font>
      <b/>
      <sz val="16"/>
      <color indexed="8"/>
      <name val="Calibri"/>
      <family val="2"/>
      <scheme val="minor"/>
    </font>
    <font>
      <b/>
      <sz val="14"/>
      <color rgb="FF000000"/>
      <name val="Calibri"/>
      <family val="2"/>
      <scheme val="minor"/>
    </font>
    <font>
      <u/>
      <sz val="11"/>
      <color theme="10"/>
      <name val="Calibri"/>
      <family val="2"/>
      <scheme val="minor"/>
    </font>
    <font>
      <b/>
      <u/>
      <sz val="14"/>
      <color theme="10"/>
      <name val="Calibri"/>
      <family val="2"/>
      <scheme val="minor"/>
    </font>
    <font>
      <sz val="12"/>
      <color rgb="FF262223"/>
      <name val="Arial"/>
      <family val="2"/>
    </font>
    <font>
      <u/>
      <sz val="14"/>
      <color theme="10"/>
      <name val="Calibri"/>
      <family val="2"/>
      <scheme val="minor"/>
    </font>
  </fonts>
  <fills count="9">
    <fill>
      <patternFill patternType="none"/>
    </fill>
    <fill>
      <patternFill patternType="gray125"/>
    </fill>
    <fill>
      <patternFill patternType="solid">
        <fgColor theme="4" tint="-0.499984740745262"/>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5"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2" fillId="2" borderId="0">
      <alignment horizontal="center" vertical="center"/>
    </xf>
    <xf numFmtId="0" fontId="2" fillId="2" borderId="1" applyBorder="0" applyAlignment="0">
      <alignment horizontal="center" vertical="center"/>
    </xf>
    <xf numFmtId="0" fontId="5" fillId="0" borderId="0">
      <alignment vertical="center"/>
    </xf>
    <xf numFmtId="0" fontId="4" fillId="0" borderId="0">
      <alignment vertical="center"/>
    </xf>
    <xf numFmtId="0" fontId="3" fillId="0" borderId="0">
      <alignment vertical="center"/>
    </xf>
    <xf numFmtId="0" fontId="11" fillId="0" borderId="0" applyNumberFormat="0" applyFill="0" applyBorder="0" applyAlignment="0" applyProtection="0"/>
  </cellStyleXfs>
  <cellXfs count="54">
    <xf numFmtId="0" fontId="0" fillId="0" borderId="0" xfId="0"/>
    <xf numFmtId="0" fontId="3" fillId="0" borderId="0" xfId="5" applyAlignment="1">
      <alignment horizontal="left" vertical="center"/>
    </xf>
    <xf numFmtId="0" fontId="2" fillId="2" borderId="0" xfId="1">
      <alignment horizontal="center" vertical="center"/>
    </xf>
    <xf numFmtId="164" fontId="3" fillId="0" borderId="0" xfId="5" applyNumberFormat="1" applyAlignment="1">
      <alignment horizontal="right" vertical="center"/>
    </xf>
    <xf numFmtId="0" fontId="6" fillId="0" borderId="0" xfId="0" applyFont="1"/>
    <xf numFmtId="0" fontId="7" fillId="4" borderId="1" xfId="0" applyFont="1" applyFill="1" applyBorder="1"/>
    <xf numFmtId="0" fontId="6" fillId="0" borderId="0" xfId="0" applyFont="1" applyAlignment="1">
      <alignment vertical="top" wrapText="1"/>
    </xf>
    <xf numFmtId="0" fontId="9" fillId="0" borderId="0" xfId="0" applyFont="1" applyAlignment="1">
      <alignment vertical="center"/>
    </xf>
    <xf numFmtId="0" fontId="0" fillId="5" borderId="0" xfId="0" applyFill="1"/>
    <xf numFmtId="0" fontId="4" fillId="5" borderId="0" xfId="0" applyFont="1" applyFill="1" applyAlignment="1">
      <alignment vertical="center"/>
    </xf>
    <xf numFmtId="0" fontId="1" fillId="5" borderId="0" xfId="0" applyFont="1" applyFill="1" applyAlignment="1">
      <alignment vertical="center"/>
    </xf>
    <xf numFmtId="0" fontId="12" fillId="5" borderId="0" xfId="6" applyFont="1" applyFill="1" applyAlignment="1">
      <alignment horizontal="center" vertical="center"/>
    </xf>
    <xf numFmtId="0" fontId="6" fillId="3" borderId="0" xfId="0" applyFont="1" applyFill="1"/>
    <xf numFmtId="0" fontId="13" fillId="0" borderId="0" xfId="0" applyFont="1"/>
    <xf numFmtId="0" fontId="6" fillId="6" borderId="16" xfId="0" applyFont="1" applyFill="1" applyBorder="1"/>
    <xf numFmtId="0" fontId="12" fillId="6" borderId="16" xfId="6" applyFont="1" applyFill="1" applyBorder="1" applyAlignment="1" applyProtection="1">
      <alignment horizontal="center"/>
      <protection locked="0"/>
    </xf>
    <xf numFmtId="0" fontId="6" fillId="6" borderId="17" xfId="0" applyFont="1" applyFill="1" applyBorder="1"/>
    <xf numFmtId="0" fontId="7" fillId="6" borderId="10" xfId="0" applyFont="1" applyFill="1" applyBorder="1" applyAlignment="1">
      <alignment horizontal="right"/>
    </xf>
    <xf numFmtId="0" fontId="6" fillId="6" borderId="10" xfId="0" applyFont="1" applyFill="1" applyBorder="1"/>
    <xf numFmtId="0" fontId="12" fillId="6" borderId="10" xfId="6" applyFont="1" applyFill="1" applyBorder="1" applyAlignment="1" applyProtection="1">
      <alignment horizontal="center" vertical="center"/>
      <protection locked="0"/>
    </xf>
    <xf numFmtId="0" fontId="6" fillId="6" borderId="10" xfId="0" applyFont="1" applyFill="1" applyBorder="1" applyAlignment="1">
      <alignment horizontal="right"/>
    </xf>
    <xf numFmtId="0" fontId="6" fillId="6" borderId="12" xfId="0" applyFont="1" applyFill="1" applyBorder="1"/>
    <xf numFmtId="0" fontId="6" fillId="6" borderId="0" xfId="0" applyFont="1" applyFill="1"/>
    <xf numFmtId="0" fontId="6" fillId="6" borderId="11" xfId="0" applyFont="1" applyFill="1" applyBorder="1"/>
    <xf numFmtId="0" fontId="7" fillId="6" borderId="11" xfId="0" applyFont="1" applyFill="1" applyBorder="1"/>
    <xf numFmtId="0" fontId="8" fillId="6" borderId="0" xfId="5" applyFont="1" applyFill="1" applyAlignment="1">
      <alignment horizontal="left" vertical="center"/>
    </xf>
    <xf numFmtId="0" fontId="6" fillId="6" borderId="14" xfId="0" applyFont="1" applyFill="1" applyBorder="1"/>
    <xf numFmtId="0" fontId="6" fillId="6" borderId="13" xfId="0" applyFont="1" applyFill="1" applyBorder="1"/>
    <xf numFmtId="0" fontId="6" fillId="3" borderId="1" xfId="0" applyFont="1" applyFill="1" applyBorder="1"/>
    <xf numFmtId="0" fontId="6" fillId="3" borderId="1" xfId="0" applyFont="1" applyFill="1" applyBorder="1" applyAlignment="1">
      <alignment horizontal="left"/>
    </xf>
    <xf numFmtId="0" fontId="7" fillId="7" borderId="1" xfId="0" applyFont="1" applyFill="1" applyBorder="1" applyAlignment="1">
      <alignment horizontal="center"/>
    </xf>
    <xf numFmtId="0" fontId="7" fillId="8" borderId="1" xfId="0" applyFont="1" applyFill="1" applyBorder="1" applyAlignment="1">
      <alignment horizontal="center"/>
    </xf>
    <xf numFmtId="0" fontId="6" fillId="0" borderId="1" xfId="0" applyFont="1" applyBorder="1" applyAlignment="1" applyProtection="1">
      <alignment horizontal="right"/>
      <protection locked="0"/>
    </xf>
    <xf numFmtId="0" fontId="8" fillId="0" borderId="1" xfId="5" applyFont="1" applyBorder="1" applyAlignment="1" applyProtection="1">
      <alignment horizontal="right" vertical="center"/>
      <protection locked="0"/>
    </xf>
    <xf numFmtId="0" fontId="12" fillId="6" borderId="15" xfId="6" applyFont="1" applyFill="1" applyBorder="1" applyAlignment="1" applyProtection="1">
      <alignment horizontal="center"/>
      <protection locked="0"/>
    </xf>
    <xf numFmtId="0" fontId="6" fillId="6" borderId="0" xfId="0" applyFont="1" applyFill="1" applyAlignment="1" applyProtection="1">
      <alignment horizontal="right"/>
      <protection locked="0"/>
    </xf>
    <xf numFmtId="0" fontId="6" fillId="0" borderId="0" xfId="0" applyFont="1" applyAlignment="1">
      <alignment wrapText="1"/>
    </xf>
    <xf numFmtId="0" fontId="9" fillId="0" borderId="0" xfId="0" applyFont="1" applyAlignment="1">
      <alignment horizontal="center" vertical="center"/>
    </xf>
    <xf numFmtId="0" fontId="6" fillId="0" borderId="0" xfId="0" applyFont="1" applyAlignment="1">
      <alignment horizontal="left" vertical="top" wrapText="1"/>
    </xf>
    <xf numFmtId="0" fontId="12" fillId="0" borderId="0" xfId="6" applyFont="1" applyAlignment="1" applyProtection="1">
      <alignment horizontal="center" vertical="center"/>
      <protection locked="0"/>
    </xf>
    <xf numFmtId="0" fontId="14" fillId="0" borderId="0" xfId="6" applyFont="1" applyAlignment="1">
      <alignment horizontal="center" vertical="center"/>
    </xf>
    <xf numFmtId="0" fontId="6" fillId="0" borderId="2" xfId="0" applyFont="1" applyBorder="1" applyAlignment="1" applyProtection="1">
      <alignment horizontal="left" vertical="top"/>
      <protection locked="0"/>
    </xf>
    <xf numFmtId="0" fontId="6" fillId="0" borderId="3" xfId="0" applyFont="1" applyBorder="1" applyAlignment="1" applyProtection="1">
      <alignment horizontal="left" vertical="top"/>
      <protection locked="0"/>
    </xf>
    <xf numFmtId="0" fontId="6" fillId="0" borderId="4"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6" xfId="0" applyFont="1" applyBorder="1" applyAlignment="1" applyProtection="1">
      <alignment horizontal="left" vertical="top"/>
      <protection locked="0"/>
    </xf>
    <xf numFmtId="0" fontId="6" fillId="0" borderId="7"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6" fillId="0" borderId="9" xfId="0" applyFont="1" applyBorder="1" applyAlignment="1" applyProtection="1">
      <alignment horizontal="left" vertical="top"/>
      <protection locked="0"/>
    </xf>
    <xf numFmtId="0" fontId="6" fillId="0" borderId="1" xfId="0" applyFont="1" applyBorder="1" applyAlignment="1" applyProtection="1">
      <alignment horizontal="left"/>
      <protection locked="0"/>
    </xf>
    <xf numFmtId="0" fontId="6" fillId="0" borderId="18" xfId="0" applyFont="1" applyBorder="1" applyAlignment="1" applyProtection="1">
      <alignment horizontal="center"/>
      <protection locked="0"/>
    </xf>
    <xf numFmtId="0" fontId="6" fillId="0" borderId="19" xfId="0" applyFont="1" applyBorder="1" applyAlignment="1" applyProtection="1">
      <alignment horizontal="center"/>
      <protection locked="0"/>
    </xf>
    <xf numFmtId="0" fontId="6" fillId="0" borderId="20" xfId="0" applyFont="1" applyBorder="1" applyAlignment="1" applyProtection="1">
      <alignment horizontal="center"/>
      <protection locked="0"/>
    </xf>
  </cellXfs>
  <cellStyles count="7">
    <cellStyle name="DataStyle" xfId="3" xr:uid="{00000000-0005-0000-0000-000000000000}"/>
    <cellStyle name="Hyperlink" xfId="6" builtinId="8"/>
    <cellStyle name="Normal" xfId="0" builtinId="0"/>
    <cellStyle name="parameterStyle" xfId="2" xr:uid="{00000000-0005-0000-0000-000002000000}"/>
    <cellStyle name="ReportDataStyle" xfId="5" xr:uid="{00000000-0005-0000-0000-000003000000}"/>
    <cellStyle name="ReportHeaderStyle" xfId="4" xr:uid="{00000000-0005-0000-0000-000004000000}"/>
    <cellStyle name="TableHeaderStyle"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127000</xdr:colOff>
      <xdr:row>9</xdr:row>
      <xdr:rowOff>63500</xdr:rowOff>
    </xdr:from>
    <xdr:to>
      <xdr:col>1</xdr:col>
      <xdr:colOff>508000</xdr:colOff>
      <xdr:row>10</xdr:row>
      <xdr:rowOff>190500</xdr:rowOff>
    </xdr:to>
    <xdr:sp macro="" textlink="">
      <xdr:nvSpPr>
        <xdr:cNvPr id="3" name="Down Arrow 2">
          <a:extLst>
            <a:ext uri="{FF2B5EF4-FFF2-40B4-BE49-F238E27FC236}">
              <a16:creationId xmlns:a16="http://schemas.microsoft.com/office/drawing/2014/main" id="{051C94DF-82F5-CE15-D13B-0771694B2AB9}"/>
            </a:ext>
          </a:extLst>
        </xdr:cNvPr>
        <xdr:cNvSpPr/>
      </xdr:nvSpPr>
      <xdr:spPr>
        <a:xfrm>
          <a:off x="3149600" y="2247900"/>
          <a:ext cx="381000" cy="368300"/>
        </a:xfrm>
        <a:prstGeom prst="downArrow">
          <a:avLst/>
        </a:prstGeom>
        <a:solidFill>
          <a:srgbClr val="FF0000"/>
        </a:solidFill>
        <a:effectLst>
          <a:outerShdw blurRad="63500" sx="102000" sy="102000" algn="ctr" rotWithShape="0">
            <a:prstClr val="black">
              <a:alpha val="40000"/>
            </a:prstClr>
          </a:outerShdw>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88900</xdr:colOff>
      <xdr:row>19</xdr:row>
      <xdr:rowOff>76200</xdr:rowOff>
    </xdr:from>
    <xdr:to>
      <xdr:col>1</xdr:col>
      <xdr:colOff>469900</xdr:colOff>
      <xdr:row>20</xdr:row>
      <xdr:rowOff>203200</xdr:rowOff>
    </xdr:to>
    <xdr:sp macro="" textlink="">
      <xdr:nvSpPr>
        <xdr:cNvPr id="4" name="Down Arrow 3">
          <a:extLst>
            <a:ext uri="{FF2B5EF4-FFF2-40B4-BE49-F238E27FC236}">
              <a16:creationId xmlns:a16="http://schemas.microsoft.com/office/drawing/2014/main" id="{4573DE07-5916-844E-A739-3C31B84FB5F3}"/>
            </a:ext>
          </a:extLst>
        </xdr:cNvPr>
        <xdr:cNvSpPr/>
      </xdr:nvSpPr>
      <xdr:spPr>
        <a:xfrm>
          <a:off x="3848100" y="3289300"/>
          <a:ext cx="381000" cy="368300"/>
        </a:xfrm>
        <a:prstGeom prst="downArrow">
          <a:avLst/>
        </a:prstGeom>
        <a:solidFill>
          <a:srgbClr val="FF0000"/>
        </a:solidFill>
        <a:effectLst>
          <a:outerShdw blurRad="63500" sx="102000" sy="102000" algn="ctr" rotWithShape="0">
            <a:prstClr val="black">
              <a:alpha val="40000"/>
            </a:prstClr>
          </a:outerShdw>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150883</xdr:colOff>
      <xdr:row>0</xdr:row>
      <xdr:rowOff>91440</xdr:rowOff>
    </xdr:from>
    <xdr:to>
      <xdr:col>7</xdr:col>
      <xdr:colOff>386944</xdr:colOff>
      <xdr:row>0</xdr:row>
      <xdr:rowOff>480060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a:stretch>
          <a:fillRect/>
        </a:stretch>
      </xdr:blipFill>
      <xdr:spPr>
        <a:xfrm>
          <a:off x="150883" y="91440"/>
          <a:ext cx="947261" cy="38862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registrar.press.hollins.edu/advising-information-for-students/" TargetMode="External"/><Relationship Id="rId1" Type="http://schemas.openxmlformats.org/officeDocument/2006/relationships/hyperlink" Target="https://registrar.press.hollins.edu/wp-content/uploads/sites/47/orbit/Course_Schedule-First-Year_Priv.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registrar.press.hollins.edu/wp-content/uploads/sites/47/orbit/Course_Schedule-First-Year_Priv.xls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DE68F-D75C-E741-B171-B1D6B9B40E6F}">
  <dimension ref="A1:M38"/>
  <sheetViews>
    <sheetView tabSelected="1" workbookViewId="0">
      <selection activeCell="A3" sqref="A3:D3"/>
    </sheetView>
  </sheetViews>
  <sheetFormatPr baseColWidth="10" defaultRowHeight="15" x14ac:dyDescent="0.2"/>
  <cols>
    <col min="13" max="13" width="23.1640625" bestFit="1" customWidth="1"/>
  </cols>
  <sheetData>
    <row r="1" spans="1:13" ht="21" x14ac:dyDescent="0.2">
      <c r="A1" s="37" t="s">
        <v>639</v>
      </c>
      <c r="B1" s="37"/>
      <c r="C1" s="37"/>
      <c r="D1" s="37"/>
      <c r="E1" s="37"/>
      <c r="F1" s="37"/>
      <c r="G1" s="37"/>
      <c r="H1" s="37"/>
      <c r="I1" s="7"/>
    </row>
    <row r="2" spans="1:13" ht="21" x14ac:dyDescent="0.2">
      <c r="A2" s="37"/>
      <c r="B2" s="37"/>
      <c r="C2" s="37"/>
      <c r="D2" s="37"/>
      <c r="E2" s="37"/>
      <c r="F2" s="37"/>
      <c r="G2" s="37"/>
      <c r="H2" s="37"/>
      <c r="I2" s="7"/>
    </row>
    <row r="3" spans="1:13" ht="21" x14ac:dyDescent="0.2">
      <c r="A3" s="39" t="s">
        <v>640</v>
      </c>
      <c r="B3" s="39"/>
      <c r="C3" s="39"/>
      <c r="D3" s="39"/>
      <c r="E3" s="39" t="s">
        <v>641</v>
      </c>
      <c r="F3" s="39"/>
      <c r="G3" s="39"/>
      <c r="H3" s="39"/>
      <c r="I3" s="7"/>
    </row>
    <row r="4" spans="1:13" ht="21" x14ac:dyDescent="0.2">
      <c r="A4" s="40" t="s">
        <v>657</v>
      </c>
      <c r="B4" s="40"/>
      <c r="C4" s="40"/>
      <c r="D4" s="40"/>
      <c r="E4" s="40"/>
      <c r="F4" s="40"/>
      <c r="G4" s="40"/>
      <c r="H4" s="40"/>
      <c r="I4" s="7"/>
    </row>
    <row r="5" spans="1:13" ht="19" x14ac:dyDescent="0.2">
      <c r="A5" s="38" t="s">
        <v>656</v>
      </c>
      <c r="B5" s="38"/>
      <c r="C5" s="38"/>
      <c r="D5" s="38"/>
      <c r="E5" s="38"/>
      <c r="F5" s="38"/>
      <c r="G5" s="38"/>
      <c r="H5" s="38"/>
      <c r="I5" s="6"/>
    </row>
    <row r="6" spans="1:13" ht="19" x14ac:dyDescent="0.2">
      <c r="A6" s="38"/>
      <c r="B6" s="38"/>
      <c r="C6" s="38"/>
      <c r="D6" s="38"/>
      <c r="E6" s="38"/>
      <c r="F6" s="38"/>
      <c r="G6" s="38"/>
      <c r="H6" s="38"/>
      <c r="I6" s="6"/>
    </row>
    <row r="7" spans="1:13" ht="19" x14ac:dyDescent="0.2">
      <c r="A7" s="38"/>
      <c r="B7" s="38"/>
      <c r="C7" s="38"/>
      <c r="D7" s="38"/>
      <c r="E7" s="38"/>
      <c r="F7" s="38"/>
      <c r="G7" s="38"/>
      <c r="H7" s="38"/>
      <c r="I7" s="6"/>
    </row>
    <row r="8" spans="1:13" ht="21" x14ac:dyDescent="0.2">
      <c r="A8" s="38"/>
      <c r="B8" s="38"/>
      <c r="C8" s="38"/>
      <c r="D8" s="38"/>
      <c r="E8" s="38"/>
      <c r="F8" s="38"/>
      <c r="G8" s="38"/>
      <c r="H8" s="38"/>
      <c r="I8" s="6"/>
      <c r="M8" s="7"/>
    </row>
    <row r="9" spans="1:13" ht="19" x14ac:dyDescent="0.2">
      <c r="A9" s="38"/>
      <c r="B9" s="38"/>
      <c r="C9" s="38"/>
      <c r="D9" s="38"/>
      <c r="E9" s="38"/>
      <c r="F9" s="38"/>
      <c r="G9" s="38"/>
      <c r="H9" s="38"/>
      <c r="I9" s="6"/>
    </row>
    <row r="10" spans="1:13" ht="19" x14ac:dyDescent="0.2">
      <c r="A10" s="38"/>
      <c r="B10" s="38"/>
      <c r="C10" s="38"/>
      <c r="D10" s="38"/>
      <c r="E10" s="38"/>
      <c r="F10" s="38"/>
      <c r="G10" s="38"/>
      <c r="H10" s="38"/>
      <c r="I10" s="6"/>
    </row>
    <row r="11" spans="1:13" ht="19" x14ac:dyDescent="0.2">
      <c r="A11" s="38"/>
      <c r="B11" s="38"/>
      <c r="C11" s="38"/>
      <c r="D11" s="38"/>
      <c r="E11" s="38"/>
      <c r="F11" s="38"/>
      <c r="G11" s="38"/>
      <c r="H11" s="38"/>
      <c r="I11" s="6"/>
    </row>
    <row r="12" spans="1:13" ht="19" x14ac:dyDescent="0.2">
      <c r="A12" s="38"/>
      <c r="B12" s="38"/>
      <c r="C12" s="38"/>
      <c r="D12" s="38"/>
      <c r="E12" s="38"/>
      <c r="F12" s="38"/>
      <c r="G12" s="38"/>
      <c r="H12" s="38"/>
      <c r="I12" s="6"/>
    </row>
    <row r="13" spans="1:13" ht="19" x14ac:dyDescent="0.2">
      <c r="A13" s="38"/>
      <c r="B13" s="38"/>
      <c r="C13" s="38"/>
      <c r="D13" s="38"/>
      <c r="E13" s="38"/>
      <c r="F13" s="38"/>
      <c r="G13" s="38"/>
      <c r="H13" s="38"/>
      <c r="I13" s="6"/>
    </row>
    <row r="14" spans="1:13" ht="19" x14ac:dyDescent="0.2">
      <c r="A14" s="38"/>
      <c r="B14" s="38"/>
      <c r="C14" s="38"/>
      <c r="D14" s="38"/>
      <c r="E14" s="38"/>
      <c r="F14" s="38"/>
      <c r="G14" s="38"/>
      <c r="H14" s="38"/>
      <c r="I14" s="6"/>
    </row>
    <row r="15" spans="1:13" ht="19" x14ac:dyDescent="0.2">
      <c r="A15" s="38"/>
      <c r="B15" s="38"/>
      <c r="C15" s="38"/>
      <c r="D15" s="38"/>
      <c r="E15" s="38"/>
      <c r="F15" s="38"/>
      <c r="G15" s="38"/>
      <c r="H15" s="38"/>
      <c r="I15" s="6"/>
    </row>
    <row r="16" spans="1:13" ht="19" x14ac:dyDescent="0.2">
      <c r="A16" s="38"/>
      <c r="B16" s="38"/>
      <c r="C16" s="38"/>
      <c r="D16" s="38"/>
      <c r="E16" s="38"/>
      <c r="F16" s="38"/>
      <c r="G16" s="38"/>
      <c r="H16" s="38"/>
      <c r="I16" s="6"/>
    </row>
    <row r="17" spans="1:9" ht="19" x14ac:dyDescent="0.2">
      <c r="A17" s="38"/>
      <c r="B17" s="38"/>
      <c r="C17" s="38"/>
      <c r="D17" s="38"/>
      <c r="E17" s="38"/>
      <c r="F17" s="38"/>
      <c r="G17" s="38"/>
      <c r="H17" s="38"/>
      <c r="I17" s="6"/>
    </row>
    <row r="18" spans="1:9" ht="19" x14ac:dyDescent="0.2">
      <c r="A18" s="38"/>
      <c r="B18" s="38"/>
      <c r="C18" s="38"/>
      <c r="D18" s="38"/>
      <c r="E18" s="38"/>
      <c r="F18" s="38"/>
      <c r="G18" s="38"/>
      <c r="H18" s="38"/>
      <c r="I18" s="6"/>
    </row>
    <row r="19" spans="1:9" ht="19" x14ac:dyDescent="0.2">
      <c r="A19" s="38"/>
      <c r="B19" s="38"/>
      <c r="C19" s="38"/>
      <c r="D19" s="38"/>
      <c r="E19" s="38"/>
      <c r="F19" s="38"/>
      <c r="G19" s="38"/>
      <c r="H19" s="38"/>
      <c r="I19" s="6"/>
    </row>
    <row r="20" spans="1:9" ht="19" x14ac:dyDescent="0.2">
      <c r="A20" s="38"/>
      <c r="B20" s="38"/>
      <c r="C20" s="38"/>
      <c r="D20" s="38"/>
      <c r="E20" s="38"/>
      <c r="F20" s="38"/>
      <c r="G20" s="38"/>
      <c r="H20" s="38"/>
      <c r="I20" s="6"/>
    </row>
    <row r="21" spans="1:9" ht="19" x14ac:dyDescent="0.2">
      <c r="A21" s="38"/>
      <c r="B21" s="38"/>
      <c r="C21" s="38"/>
      <c r="D21" s="38"/>
      <c r="E21" s="38"/>
      <c r="F21" s="38"/>
      <c r="G21" s="38"/>
      <c r="H21" s="38"/>
      <c r="I21" s="6"/>
    </row>
    <row r="22" spans="1:9" ht="19" x14ac:dyDescent="0.2">
      <c r="A22" s="38"/>
      <c r="B22" s="38"/>
      <c r="C22" s="38"/>
      <c r="D22" s="38"/>
      <c r="E22" s="38"/>
      <c r="F22" s="38"/>
      <c r="G22" s="38"/>
      <c r="H22" s="38"/>
      <c r="I22" s="6"/>
    </row>
    <row r="23" spans="1:9" ht="19" x14ac:dyDescent="0.2">
      <c r="A23" s="38"/>
      <c r="B23" s="38"/>
      <c r="C23" s="38"/>
      <c r="D23" s="38"/>
      <c r="E23" s="38"/>
      <c r="F23" s="38"/>
      <c r="G23" s="38"/>
      <c r="H23" s="38"/>
      <c r="I23" s="6"/>
    </row>
    <row r="24" spans="1:9" ht="19" x14ac:dyDescent="0.2">
      <c r="A24" s="38"/>
      <c r="B24" s="38"/>
      <c r="C24" s="38"/>
      <c r="D24" s="38"/>
      <c r="E24" s="38"/>
      <c r="F24" s="38"/>
      <c r="G24" s="38"/>
      <c r="H24" s="38"/>
      <c r="I24" s="6"/>
    </row>
    <row r="25" spans="1:9" ht="19" x14ac:dyDescent="0.2">
      <c r="A25" s="38"/>
      <c r="B25" s="38"/>
      <c r="C25" s="38"/>
      <c r="D25" s="38"/>
      <c r="E25" s="38"/>
      <c r="F25" s="38"/>
      <c r="G25" s="38"/>
      <c r="H25" s="38"/>
      <c r="I25" s="6"/>
    </row>
    <row r="26" spans="1:9" ht="19" x14ac:dyDescent="0.2">
      <c r="A26" s="38"/>
      <c r="B26" s="38"/>
      <c r="C26" s="38"/>
      <c r="D26" s="38"/>
      <c r="E26" s="38"/>
      <c r="F26" s="38"/>
      <c r="G26" s="38"/>
      <c r="H26" s="38"/>
      <c r="I26" s="6"/>
    </row>
    <row r="27" spans="1:9" ht="19" x14ac:dyDescent="0.2">
      <c r="A27" s="38"/>
      <c r="B27" s="38"/>
      <c r="C27" s="38"/>
      <c r="D27" s="38"/>
      <c r="E27" s="38"/>
      <c r="F27" s="38"/>
      <c r="G27" s="38"/>
      <c r="H27" s="38"/>
      <c r="I27" s="6"/>
    </row>
    <row r="28" spans="1:9" x14ac:dyDescent="0.2">
      <c r="A28" s="38"/>
      <c r="B28" s="38"/>
      <c r="C28" s="38"/>
      <c r="D28" s="38"/>
      <c r="E28" s="38"/>
      <c r="F28" s="38"/>
      <c r="G28" s="38"/>
      <c r="H28" s="38"/>
    </row>
    <row r="29" spans="1:9" x14ac:dyDescent="0.2">
      <c r="A29" s="38"/>
      <c r="B29" s="38"/>
      <c r="C29" s="38"/>
      <c r="D29" s="38"/>
      <c r="E29" s="38"/>
      <c r="F29" s="38"/>
      <c r="G29" s="38"/>
      <c r="H29" s="38"/>
    </row>
    <row r="30" spans="1:9" x14ac:dyDescent="0.2">
      <c r="A30" s="38"/>
      <c r="B30" s="38"/>
      <c r="C30" s="38"/>
      <c r="D30" s="38"/>
      <c r="E30" s="38"/>
      <c r="F30" s="38"/>
      <c r="G30" s="38"/>
      <c r="H30" s="38"/>
    </row>
    <row r="31" spans="1:9" x14ac:dyDescent="0.2">
      <c r="A31" s="38"/>
      <c r="B31" s="38"/>
      <c r="C31" s="38"/>
      <c r="D31" s="38"/>
      <c r="E31" s="38"/>
      <c r="F31" s="38"/>
      <c r="G31" s="38"/>
      <c r="H31" s="38"/>
    </row>
    <row r="32" spans="1:9" x14ac:dyDescent="0.2">
      <c r="A32" s="38"/>
      <c r="B32" s="38"/>
      <c r="C32" s="38"/>
      <c r="D32" s="38"/>
      <c r="E32" s="38"/>
      <c r="F32" s="38"/>
      <c r="G32" s="38"/>
      <c r="H32" s="38"/>
    </row>
    <row r="33" spans="1:8" x14ac:dyDescent="0.2">
      <c r="A33" s="38"/>
      <c r="B33" s="38"/>
      <c r="C33" s="38"/>
      <c r="D33" s="38"/>
      <c r="E33" s="38"/>
      <c r="F33" s="38"/>
      <c r="G33" s="38"/>
      <c r="H33" s="38"/>
    </row>
    <row r="34" spans="1:8" x14ac:dyDescent="0.2">
      <c r="A34" s="38"/>
      <c r="B34" s="38"/>
      <c r="C34" s="38"/>
      <c r="D34" s="38"/>
      <c r="E34" s="38"/>
      <c r="F34" s="38"/>
      <c r="G34" s="38"/>
      <c r="H34" s="38"/>
    </row>
    <row r="35" spans="1:8" x14ac:dyDescent="0.2">
      <c r="A35" s="38"/>
      <c r="B35" s="38"/>
      <c r="C35" s="38"/>
      <c r="D35" s="38"/>
      <c r="E35" s="38"/>
      <c r="F35" s="38"/>
      <c r="G35" s="38"/>
      <c r="H35" s="38"/>
    </row>
    <row r="36" spans="1:8" x14ac:dyDescent="0.2">
      <c r="A36" s="38"/>
      <c r="B36" s="38"/>
      <c r="C36" s="38"/>
      <c r="D36" s="38"/>
      <c r="E36" s="38"/>
      <c r="F36" s="38"/>
      <c r="G36" s="38"/>
      <c r="H36" s="38"/>
    </row>
    <row r="37" spans="1:8" x14ac:dyDescent="0.2">
      <c r="A37" s="38"/>
      <c r="B37" s="38"/>
      <c r="C37" s="38"/>
      <c r="D37" s="38"/>
      <c r="E37" s="38"/>
      <c r="F37" s="38"/>
      <c r="G37" s="38"/>
      <c r="H37" s="38"/>
    </row>
    <row r="38" spans="1:8" ht="409.6" x14ac:dyDescent="0.25">
      <c r="A38" s="36" t="s">
        <v>655</v>
      </c>
    </row>
  </sheetData>
  <sheetProtection algorithmName="SHA-512" hashValue="XryXSl2rN7B8UVisGy9JZ4WUYHGmgxM9RkS8yMGfuo8E13uaaUVr+hQt1KUCD4ghlBaFbyJgKmvyCUdPFCWwAg==" saltValue="8lXCmTsliOVo9OFMC/cB6Q==" spinCount="100000" sheet="1" objects="1" scenarios="1" selectLockedCells="1"/>
  <mergeCells count="5">
    <mergeCell ref="A1:H2"/>
    <mergeCell ref="A5:H37"/>
    <mergeCell ref="A3:D3"/>
    <mergeCell ref="E3:H3"/>
    <mergeCell ref="A4:H4"/>
  </mergeCells>
  <hyperlinks>
    <hyperlink ref="A3:D3" location="'Mock Schedule'!A1" display="Mock Schedule" xr:uid="{0F589D06-A1BF-4C40-8AD2-6CC3D22723EA}"/>
    <hyperlink ref="E3:H3" r:id="rId1" display="View the Schedule of Classes" xr:uid="{BA94240A-70DD-0142-8ECF-DFAF68E9CD1B}"/>
    <hyperlink ref="A4" r:id="rId2" xr:uid="{6B91CF26-72FD-8F44-9EA8-B2E102B5FF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3C7B8-D7BC-744D-AB90-B5B322A11C65}">
  <dimension ref="A1:M40"/>
  <sheetViews>
    <sheetView showGridLines="0" showZeros="0" workbookViewId="0">
      <selection activeCell="A10" sqref="A10"/>
    </sheetView>
  </sheetViews>
  <sheetFormatPr baseColWidth="10" defaultRowHeight="19" x14ac:dyDescent="0.25"/>
  <cols>
    <col min="1" max="1" width="39.6640625" style="4" bestFit="1" customWidth="1"/>
    <col min="2" max="2" width="8.5" style="4" customWidth="1"/>
    <col min="3" max="3" width="4.6640625" style="4" customWidth="1"/>
    <col min="4" max="4" width="47.1640625" style="4" customWidth="1"/>
    <col min="5" max="5" width="19.33203125" style="4" bestFit="1" customWidth="1"/>
    <col min="6" max="6" width="22.5" style="4" hidden="1" customWidth="1"/>
    <col min="7" max="7" width="9.1640625" style="4" customWidth="1"/>
    <col min="8" max="9" width="10.33203125" style="4" customWidth="1"/>
    <col min="10" max="10" width="1.83203125" style="4" hidden="1" customWidth="1"/>
    <col min="11" max="11" width="13.5" style="4" bestFit="1" customWidth="1"/>
    <col min="12" max="12" width="19.1640625" style="4" bestFit="1" customWidth="1"/>
    <col min="13" max="16384" width="10.83203125" style="4"/>
  </cols>
  <sheetData>
    <row r="1" spans="1:13" ht="20" thickBot="1" x14ac:dyDescent="0.3"/>
    <row r="2" spans="1:13" x14ac:dyDescent="0.25">
      <c r="A2" s="34" t="s">
        <v>642</v>
      </c>
      <c r="B2" s="14"/>
      <c r="C2" s="14"/>
      <c r="D2" s="15"/>
      <c r="E2" s="14"/>
      <c r="F2" s="14"/>
      <c r="G2" s="14"/>
      <c r="H2" s="14"/>
      <c r="I2" s="14"/>
      <c r="J2" s="14"/>
      <c r="K2" s="14"/>
      <c r="L2" s="16"/>
    </row>
    <row r="3" spans="1:13" x14ac:dyDescent="0.25">
      <c r="A3" s="17" t="s">
        <v>628</v>
      </c>
      <c r="B3" s="50"/>
      <c r="C3" s="50"/>
      <c r="D3" s="50"/>
      <c r="E3" s="22"/>
      <c r="F3" s="22"/>
      <c r="G3" s="22"/>
      <c r="H3" s="22"/>
      <c r="I3" s="22"/>
      <c r="J3" s="22"/>
      <c r="K3" s="22"/>
      <c r="L3" s="23"/>
    </row>
    <row r="4" spans="1:13" x14ac:dyDescent="0.25">
      <c r="A4" s="17" t="s">
        <v>651</v>
      </c>
      <c r="B4" s="50"/>
      <c r="C4" s="50"/>
      <c r="D4" s="50"/>
      <c r="E4" s="22"/>
      <c r="F4" s="22"/>
      <c r="G4" s="22"/>
      <c r="H4" s="22"/>
      <c r="I4" s="22"/>
      <c r="J4" s="22"/>
      <c r="K4" s="22"/>
      <c r="L4" s="23"/>
    </row>
    <row r="5" spans="1:13" x14ac:dyDescent="0.25">
      <c r="A5" s="17" t="s">
        <v>652</v>
      </c>
      <c r="B5" s="51"/>
      <c r="C5" s="52"/>
      <c r="D5" s="53"/>
      <c r="E5" s="22"/>
      <c r="F5" s="22"/>
      <c r="G5" s="22"/>
      <c r="H5" s="22"/>
      <c r="I5" s="22"/>
      <c r="J5" s="22"/>
      <c r="K5" s="22"/>
      <c r="L5" s="23"/>
    </row>
    <row r="6" spans="1:13" x14ac:dyDescent="0.25">
      <c r="A6" s="17" t="s">
        <v>653</v>
      </c>
      <c r="B6" s="51"/>
      <c r="C6" s="52"/>
      <c r="D6" s="53"/>
      <c r="E6" s="22"/>
      <c r="F6" s="22"/>
      <c r="G6" s="22"/>
      <c r="H6" s="22"/>
      <c r="I6" s="22"/>
      <c r="J6" s="22"/>
      <c r="K6" s="22"/>
      <c r="L6" s="23"/>
    </row>
    <row r="7" spans="1:13" x14ac:dyDescent="0.25">
      <c r="A7" s="17" t="s">
        <v>629</v>
      </c>
      <c r="B7" s="50"/>
      <c r="C7" s="50"/>
      <c r="D7" s="50"/>
      <c r="E7" s="22"/>
      <c r="F7" s="22"/>
      <c r="G7" s="22"/>
      <c r="H7" s="22"/>
      <c r="I7" s="22"/>
      <c r="J7" s="22"/>
      <c r="K7" s="22"/>
      <c r="L7" s="23"/>
    </row>
    <row r="8" spans="1:13" x14ac:dyDescent="0.25">
      <c r="A8" s="17" t="s">
        <v>654</v>
      </c>
      <c r="B8" s="51"/>
      <c r="C8" s="52"/>
      <c r="D8" s="53"/>
      <c r="E8" s="22"/>
      <c r="F8" s="22"/>
      <c r="G8" s="22"/>
      <c r="H8" s="22"/>
      <c r="I8" s="22"/>
      <c r="J8" s="22"/>
      <c r="K8" s="22"/>
      <c r="L8" s="23"/>
    </row>
    <row r="9" spans="1:13" x14ac:dyDescent="0.25">
      <c r="A9" s="18"/>
      <c r="B9" s="22"/>
      <c r="C9" s="22"/>
      <c r="D9" s="22"/>
      <c r="E9" s="22"/>
      <c r="F9" s="22"/>
      <c r="G9" s="22"/>
      <c r="H9" s="22"/>
      <c r="I9" s="22"/>
      <c r="J9" s="22"/>
      <c r="K9" s="22"/>
      <c r="L9" s="23"/>
    </row>
    <row r="10" spans="1:13" x14ac:dyDescent="0.25">
      <c r="A10" s="19" t="s">
        <v>641</v>
      </c>
      <c r="B10" s="22"/>
      <c r="C10" s="22"/>
      <c r="D10" s="30" t="s">
        <v>610</v>
      </c>
      <c r="E10" s="30" t="s">
        <v>645</v>
      </c>
      <c r="F10" s="30" t="s">
        <v>612</v>
      </c>
      <c r="G10" s="30" t="s">
        <v>613</v>
      </c>
      <c r="H10" s="30" t="s">
        <v>614</v>
      </c>
      <c r="I10" s="30" t="s">
        <v>615</v>
      </c>
      <c r="J10" s="30"/>
      <c r="K10" s="30" t="s">
        <v>616</v>
      </c>
      <c r="L10" s="23"/>
      <c r="M10" s="13"/>
    </row>
    <row r="11" spans="1:13" x14ac:dyDescent="0.25">
      <c r="A11" s="17" t="s">
        <v>649</v>
      </c>
      <c r="B11" s="35"/>
      <c r="C11" s="22"/>
      <c r="D11" s="28" t="s">
        <v>650</v>
      </c>
      <c r="E11" s="28"/>
      <c r="F11" s="28" t="str">
        <f>_xlfn.XLOOKUP(B11,CRN,SINSTRUCTOR,"-")</f>
        <v>-</v>
      </c>
      <c r="G11" s="29"/>
      <c r="H11" s="28"/>
      <c r="I11" s="28"/>
      <c r="J11" s="28" t="str">
        <f>_xlfn.XLOOKUP(B11,CRN,ATTRCODE,"-")</f>
        <v>-</v>
      </c>
      <c r="K11" s="28">
        <v>4</v>
      </c>
      <c r="L11" s="23"/>
    </row>
    <row r="12" spans="1:13" x14ac:dyDescent="0.25">
      <c r="A12" s="17" t="s">
        <v>617</v>
      </c>
      <c r="B12" s="32"/>
      <c r="C12" s="22"/>
      <c r="D12" s="28" t="str">
        <f t="shared" ref="D12:D18" si="0">_xlfn.XLOOKUP(B12,CRN,CONCATTITLE,"-")</f>
        <v>-</v>
      </c>
      <c r="E12" s="28" t="str">
        <f t="shared" ref="E12:E18" si="1">_xlfn.XLOOKUP(B12,CRN,PINSTRUCTOR,"-")</f>
        <v>-</v>
      </c>
      <c r="F12" s="28" t="str">
        <f>_xlfn.XLOOKUP(B12,CRN,SINSTRUCTOR,"-")</f>
        <v>-</v>
      </c>
      <c r="G12" s="29" t="str">
        <f t="shared" ref="G12:G18" si="2">_xlfn.XLOOKUP(B12,CRN,DAYS,"-")</f>
        <v>-</v>
      </c>
      <c r="H12" s="28" t="str">
        <f t="shared" ref="H12:H18" si="3">_xlfn.XLOOKUP(B12,CRN,STARTTIME,"-")</f>
        <v>-</v>
      </c>
      <c r="I12" s="28" t="str">
        <f t="shared" ref="I12:I18" si="4">_xlfn.XLOOKUP(B12,CRN,ENDTIME,"-")</f>
        <v>-</v>
      </c>
      <c r="J12" s="28" t="str">
        <f>_xlfn.XLOOKUP(B12,CRN,ATTRCODE,"-")</f>
        <v>-</v>
      </c>
      <c r="K12" s="28" t="str">
        <f t="shared" ref="K12:K18" si="5">_xlfn.XLOOKUP(B12,CRN,CREDITHOURS,"-")</f>
        <v>-</v>
      </c>
      <c r="L12" s="23"/>
    </row>
    <row r="13" spans="1:13" x14ac:dyDescent="0.25">
      <c r="A13" s="17" t="s">
        <v>619</v>
      </c>
      <c r="B13" s="33"/>
      <c r="C13" s="22"/>
      <c r="D13" s="28" t="str">
        <f t="shared" si="0"/>
        <v>-</v>
      </c>
      <c r="E13" s="28" t="str">
        <f t="shared" si="1"/>
        <v>-</v>
      </c>
      <c r="F13" s="28" t="str">
        <f>_xlfn.XLOOKUP(B13,CRN,SINSTRUCTOR,"-")</f>
        <v>-</v>
      </c>
      <c r="G13" s="29" t="str">
        <f t="shared" si="2"/>
        <v>-</v>
      </c>
      <c r="H13" s="28" t="str">
        <f t="shared" si="3"/>
        <v>-</v>
      </c>
      <c r="I13" s="28" t="str">
        <f t="shared" si="4"/>
        <v>-</v>
      </c>
      <c r="J13" s="28" t="str">
        <f>_xlfn.XLOOKUP(B13,CRN,ATTRCODE,"-")</f>
        <v>-</v>
      </c>
      <c r="K13" s="28" t="str">
        <f t="shared" si="5"/>
        <v>-</v>
      </c>
      <c r="L13" s="23"/>
    </row>
    <row r="14" spans="1:13" x14ac:dyDescent="0.25">
      <c r="A14" s="17" t="s">
        <v>618</v>
      </c>
      <c r="B14" s="32"/>
      <c r="C14" s="22"/>
      <c r="D14" s="28" t="str">
        <f t="shared" si="0"/>
        <v>-</v>
      </c>
      <c r="E14" s="28" t="str">
        <f t="shared" si="1"/>
        <v>-</v>
      </c>
      <c r="F14" s="28" t="str">
        <f>_xlfn.XLOOKUP(B14,CRN,SINSTRUCTOR,"-")</f>
        <v>-</v>
      </c>
      <c r="G14" s="29" t="str">
        <f t="shared" si="2"/>
        <v>-</v>
      </c>
      <c r="H14" s="28" t="str">
        <f t="shared" si="3"/>
        <v>-</v>
      </c>
      <c r="I14" s="28" t="str">
        <f t="shared" si="4"/>
        <v>-</v>
      </c>
      <c r="J14" s="28" t="str">
        <f>_xlfn.XLOOKUP(B14,CRN,ATTRCODE,"-")</f>
        <v>-</v>
      </c>
      <c r="K14" s="28" t="str">
        <f t="shared" si="5"/>
        <v>-</v>
      </c>
      <c r="L14" s="23"/>
    </row>
    <row r="15" spans="1:13" x14ac:dyDescent="0.25">
      <c r="A15" s="17" t="s">
        <v>623</v>
      </c>
      <c r="B15" s="32"/>
      <c r="C15" s="22"/>
      <c r="D15" s="28" t="str">
        <f t="shared" si="0"/>
        <v>-</v>
      </c>
      <c r="E15" s="28" t="str">
        <f t="shared" si="1"/>
        <v>-</v>
      </c>
      <c r="F15" s="28"/>
      <c r="G15" s="29" t="str">
        <f t="shared" si="2"/>
        <v>-</v>
      </c>
      <c r="H15" s="28" t="str">
        <f t="shared" si="3"/>
        <v>-</v>
      </c>
      <c r="I15" s="28" t="str">
        <f t="shared" si="4"/>
        <v>-</v>
      </c>
      <c r="J15" s="28"/>
      <c r="K15" s="28" t="str">
        <f t="shared" si="5"/>
        <v>-</v>
      </c>
      <c r="L15" s="23"/>
    </row>
    <row r="16" spans="1:13" x14ac:dyDescent="0.25">
      <c r="A16" s="17" t="s">
        <v>647</v>
      </c>
      <c r="B16" s="32"/>
      <c r="C16" s="22"/>
      <c r="D16" s="28" t="str">
        <f t="shared" si="0"/>
        <v>-</v>
      </c>
      <c r="E16" s="28" t="str">
        <f t="shared" si="1"/>
        <v>-</v>
      </c>
      <c r="F16" s="28"/>
      <c r="G16" s="29" t="str">
        <f t="shared" si="2"/>
        <v>-</v>
      </c>
      <c r="H16" s="28" t="str">
        <f t="shared" si="3"/>
        <v>-</v>
      </c>
      <c r="I16" s="28" t="str">
        <f t="shared" si="4"/>
        <v>-</v>
      </c>
      <c r="J16" s="28"/>
      <c r="K16" s="28" t="str">
        <f t="shared" si="5"/>
        <v>-</v>
      </c>
      <c r="L16" s="23"/>
    </row>
    <row r="17" spans="1:12" x14ac:dyDescent="0.25">
      <c r="A17" s="17" t="s">
        <v>648</v>
      </c>
      <c r="B17" s="32"/>
      <c r="C17" s="22"/>
      <c r="D17" s="28" t="str">
        <f t="shared" si="0"/>
        <v>-</v>
      </c>
      <c r="E17" s="28" t="str">
        <f t="shared" si="1"/>
        <v>-</v>
      </c>
      <c r="F17" s="28"/>
      <c r="G17" s="29" t="str">
        <f t="shared" si="2"/>
        <v>-</v>
      </c>
      <c r="H17" s="28" t="str">
        <f t="shared" si="3"/>
        <v>-</v>
      </c>
      <c r="I17" s="28" t="str">
        <f t="shared" si="4"/>
        <v>-</v>
      </c>
      <c r="J17" s="28"/>
      <c r="K17" s="28" t="str">
        <f t="shared" si="5"/>
        <v>-</v>
      </c>
      <c r="L17" s="23"/>
    </row>
    <row r="18" spans="1:12" x14ac:dyDescent="0.25">
      <c r="A18" s="17" t="s">
        <v>646</v>
      </c>
      <c r="B18" s="32"/>
      <c r="C18" s="22"/>
      <c r="D18" s="28" t="str">
        <f t="shared" si="0"/>
        <v>-</v>
      </c>
      <c r="E18" s="28" t="str">
        <f t="shared" si="1"/>
        <v>-</v>
      </c>
      <c r="F18" s="28" t="str">
        <f>_xlfn.XLOOKUP(B18,CRN,SINSTRUCTOR,"-")</f>
        <v>-</v>
      </c>
      <c r="G18" s="29" t="str">
        <f t="shared" si="2"/>
        <v>-</v>
      </c>
      <c r="H18" s="28" t="str">
        <f t="shared" si="3"/>
        <v>-</v>
      </c>
      <c r="I18" s="28" t="str">
        <f t="shared" si="4"/>
        <v>-</v>
      </c>
      <c r="J18" s="28" t="str">
        <f>_xlfn.XLOOKUP(B18,CRN,ATTRCODE,"-")</f>
        <v>-</v>
      </c>
      <c r="K18" s="28" t="str">
        <f t="shared" si="5"/>
        <v>-</v>
      </c>
      <c r="L18" s="23"/>
    </row>
    <row r="19" spans="1:12" x14ac:dyDescent="0.25">
      <c r="A19" s="20"/>
      <c r="B19" s="22"/>
      <c r="C19" s="22"/>
      <c r="D19" s="22"/>
      <c r="E19" s="22"/>
      <c r="F19" s="22"/>
      <c r="G19" s="22"/>
      <c r="H19" s="22"/>
      <c r="I19" s="22"/>
      <c r="J19" s="12"/>
      <c r="K19" s="5">
        <f>SUM(K11:K18)</f>
        <v>4</v>
      </c>
      <c r="L19" s="24" t="s">
        <v>622</v>
      </c>
    </row>
    <row r="20" spans="1:12" x14ac:dyDescent="0.25">
      <c r="A20" s="20"/>
      <c r="B20" s="22"/>
      <c r="C20" s="22"/>
      <c r="D20" s="22"/>
      <c r="E20" s="22"/>
      <c r="F20" s="22"/>
      <c r="G20" s="22"/>
      <c r="H20" s="22"/>
      <c r="I20" s="22"/>
      <c r="J20" s="12"/>
      <c r="K20" s="22"/>
      <c r="L20" s="23"/>
    </row>
    <row r="21" spans="1:12" x14ac:dyDescent="0.25">
      <c r="A21" s="20"/>
      <c r="B21" s="22"/>
      <c r="C21" s="22"/>
      <c r="D21" s="31" t="s">
        <v>625</v>
      </c>
      <c r="E21" s="31" t="s">
        <v>645</v>
      </c>
      <c r="F21" s="31" t="s">
        <v>612</v>
      </c>
      <c r="G21" s="31" t="s">
        <v>613</v>
      </c>
      <c r="H21" s="31" t="s">
        <v>614</v>
      </c>
      <c r="I21" s="31" t="s">
        <v>615</v>
      </c>
      <c r="J21" s="31"/>
      <c r="K21" s="31" t="s">
        <v>616</v>
      </c>
      <c r="L21" s="23"/>
    </row>
    <row r="22" spans="1:12" x14ac:dyDescent="0.25">
      <c r="A22" s="17" t="s">
        <v>620</v>
      </c>
      <c r="B22" s="33"/>
      <c r="C22" s="22"/>
      <c r="D22" s="28" t="str">
        <f>_xlfn.XLOOKUP(B22,CRN,CONCATTITLE,"-")</f>
        <v>-</v>
      </c>
      <c r="E22" s="28" t="str">
        <f>_xlfn.XLOOKUP(B22,CRN,PINSTRUCTOR,"-")</f>
        <v>-</v>
      </c>
      <c r="F22" s="28" t="str">
        <f>_xlfn.XLOOKUP(B22,CRN,SINSTRUCTOR,"-")</f>
        <v>-</v>
      </c>
      <c r="G22" s="29" t="str">
        <f>_xlfn.XLOOKUP(B22,CRN,DAYS,"-")</f>
        <v>-</v>
      </c>
      <c r="H22" s="28" t="str">
        <f>_xlfn.XLOOKUP(B22,CRN,STARTTIME,"-")</f>
        <v>-</v>
      </c>
      <c r="I22" s="28" t="str">
        <f>_xlfn.XLOOKUP(B22,CRN,ENDTIME,"-")</f>
        <v>-</v>
      </c>
      <c r="J22" s="28" t="str">
        <f>_xlfn.XLOOKUP(B22,CRN,ATTRCODE,"-")</f>
        <v>-</v>
      </c>
      <c r="K22" s="28" t="str">
        <f>_xlfn.XLOOKUP(B22,CRN,CREDITHOURS,"-")</f>
        <v>-</v>
      </c>
      <c r="L22" s="23"/>
    </row>
    <row r="23" spans="1:12" x14ac:dyDescent="0.25">
      <c r="A23" s="17" t="s">
        <v>621</v>
      </c>
      <c r="B23" s="33"/>
      <c r="C23" s="22"/>
      <c r="D23" s="28" t="str">
        <f>_xlfn.XLOOKUP(B23,CRN,CONCATTITLE,"-")</f>
        <v>-</v>
      </c>
      <c r="E23" s="28" t="str">
        <f>_xlfn.XLOOKUP(B23,CRN,PINSTRUCTOR,"-")</f>
        <v>-</v>
      </c>
      <c r="F23" s="28" t="str">
        <f>_xlfn.XLOOKUP(B23,CRN,SINSTRUCTOR,"-")</f>
        <v>-</v>
      </c>
      <c r="G23" s="29" t="str">
        <f>_xlfn.XLOOKUP(B23,CRN,DAYS,"-")</f>
        <v>-</v>
      </c>
      <c r="H23" s="28" t="str">
        <f>_xlfn.XLOOKUP(B23,CRN,STARTTIME,"-")</f>
        <v>-</v>
      </c>
      <c r="I23" s="28" t="str">
        <f>_xlfn.XLOOKUP(B23,CRN,ENDTIME,"-")</f>
        <v>-</v>
      </c>
      <c r="J23" s="28" t="str">
        <f>_xlfn.XLOOKUP(B23,CRN,ATTRCODE,"-")</f>
        <v>-</v>
      </c>
      <c r="K23" s="28" t="str">
        <f>_xlfn.XLOOKUP(B23,CRN,CREDITHOURS,"-")</f>
        <v>-</v>
      </c>
      <c r="L23" s="23"/>
    </row>
    <row r="24" spans="1:12" x14ac:dyDescent="0.25">
      <c r="A24" s="17" t="s">
        <v>624</v>
      </c>
      <c r="B24" s="32"/>
      <c r="C24" s="22"/>
      <c r="D24" s="28" t="str">
        <f>_xlfn.XLOOKUP(B24,CRN,CONCATTITLE,"-")</f>
        <v>-</v>
      </c>
      <c r="E24" s="28" t="str">
        <f>_xlfn.XLOOKUP(B24,CRN,PINSTRUCTOR,"-")</f>
        <v>-</v>
      </c>
      <c r="F24" s="28" t="str">
        <f>_xlfn.XLOOKUP(B24,CRN,SINSTRUCTOR,"-")</f>
        <v>-</v>
      </c>
      <c r="G24" s="29" t="str">
        <f>_xlfn.XLOOKUP(B24,CRN,DAYS,"-")</f>
        <v>-</v>
      </c>
      <c r="H24" s="28" t="str">
        <f>_xlfn.XLOOKUP(B24,CRN,STARTTIME,"-")</f>
        <v>-</v>
      </c>
      <c r="I24" s="28" t="str">
        <f>_xlfn.XLOOKUP(B24,CRN,ENDTIME,"-")</f>
        <v>-</v>
      </c>
      <c r="J24" s="28" t="str">
        <f>_xlfn.XLOOKUP(B24,CRN,ATTRCODE,"-")</f>
        <v>-</v>
      </c>
      <c r="K24" s="28" t="str">
        <f>_xlfn.XLOOKUP(B24,CRN,CREDITHOURS,"-")</f>
        <v>-</v>
      </c>
      <c r="L24" s="23"/>
    </row>
    <row r="25" spans="1:12" x14ac:dyDescent="0.25">
      <c r="A25" s="18"/>
      <c r="B25" s="25"/>
      <c r="C25" s="22"/>
      <c r="D25" s="22"/>
      <c r="E25" s="22"/>
      <c r="F25" s="22"/>
      <c r="G25" s="22"/>
      <c r="H25" s="22"/>
      <c r="I25" s="22"/>
      <c r="J25" s="22"/>
      <c r="K25" s="22"/>
      <c r="L25" s="23"/>
    </row>
    <row r="26" spans="1:12" x14ac:dyDescent="0.25">
      <c r="A26" s="18"/>
      <c r="B26" s="22"/>
      <c r="C26" s="22"/>
      <c r="D26" s="22"/>
      <c r="E26" s="22"/>
      <c r="F26" s="22"/>
      <c r="G26" s="22"/>
      <c r="H26" s="22"/>
      <c r="I26" s="22"/>
      <c r="J26" s="22"/>
      <c r="K26" s="22"/>
      <c r="L26" s="23"/>
    </row>
    <row r="27" spans="1:12" x14ac:dyDescent="0.25">
      <c r="A27" s="17" t="s">
        <v>626</v>
      </c>
      <c r="B27" s="41"/>
      <c r="C27" s="42"/>
      <c r="D27" s="42"/>
      <c r="E27" s="42"/>
      <c r="F27" s="42"/>
      <c r="G27" s="42"/>
      <c r="H27" s="42"/>
      <c r="I27" s="42"/>
      <c r="J27" s="42"/>
      <c r="K27" s="43"/>
      <c r="L27" s="23"/>
    </row>
    <row r="28" spans="1:12" x14ac:dyDescent="0.25">
      <c r="A28" s="18"/>
      <c r="B28" s="44"/>
      <c r="C28" s="45"/>
      <c r="D28" s="45"/>
      <c r="E28" s="45"/>
      <c r="F28" s="45"/>
      <c r="G28" s="45"/>
      <c r="H28" s="45"/>
      <c r="I28" s="45"/>
      <c r="J28" s="45"/>
      <c r="K28" s="46"/>
      <c r="L28" s="23"/>
    </row>
    <row r="29" spans="1:12" x14ac:dyDescent="0.25">
      <c r="A29" s="18"/>
      <c r="B29" s="44"/>
      <c r="C29" s="45"/>
      <c r="D29" s="45"/>
      <c r="E29" s="45"/>
      <c r="F29" s="45"/>
      <c r="G29" s="45"/>
      <c r="H29" s="45"/>
      <c r="I29" s="45"/>
      <c r="J29" s="45"/>
      <c r="K29" s="46"/>
      <c r="L29" s="23"/>
    </row>
    <row r="30" spans="1:12" x14ac:dyDescent="0.25">
      <c r="A30" s="18"/>
      <c r="B30" s="44"/>
      <c r="C30" s="45"/>
      <c r="D30" s="45"/>
      <c r="E30" s="45"/>
      <c r="F30" s="45"/>
      <c r="G30" s="45"/>
      <c r="H30" s="45"/>
      <c r="I30" s="45"/>
      <c r="J30" s="45"/>
      <c r="K30" s="46"/>
      <c r="L30" s="23"/>
    </row>
    <row r="31" spans="1:12" x14ac:dyDescent="0.25">
      <c r="A31" s="18"/>
      <c r="B31" s="44"/>
      <c r="C31" s="45"/>
      <c r="D31" s="45"/>
      <c r="E31" s="45"/>
      <c r="F31" s="45"/>
      <c r="G31" s="45"/>
      <c r="H31" s="45"/>
      <c r="I31" s="45"/>
      <c r="J31" s="45"/>
      <c r="K31" s="46"/>
      <c r="L31" s="23"/>
    </row>
    <row r="32" spans="1:12" x14ac:dyDescent="0.25">
      <c r="A32" s="18"/>
      <c r="B32" s="47"/>
      <c r="C32" s="48"/>
      <c r="D32" s="48"/>
      <c r="E32" s="48"/>
      <c r="F32" s="48"/>
      <c r="G32" s="48"/>
      <c r="H32" s="48"/>
      <c r="I32" s="48"/>
      <c r="J32" s="48"/>
      <c r="K32" s="49"/>
      <c r="L32" s="23"/>
    </row>
    <row r="33" spans="1:12" x14ac:dyDescent="0.25">
      <c r="A33" s="18"/>
      <c r="B33" s="22"/>
      <c r="C33" s="22"/>
      <c r="D33" s="22"/>
      <c r="E33" s="22"/>
      <c r="F33" s="22"/>
      <c r="G33" s="22"/>
      <c r="H33" s="22"/>
      <c r="I33" s="22"/>
      <c r="J33" s="22"/>
      <c r="K33" s="22"/>
      <c r="L33" s="23"/>
    </row>
    <row r="34" spans="1:12" x14ac:dyDescent="0.25">
      <c r="A34" s="17" t="s">
        <v>627</v>
      </c>
      <c r="B34" s="41"/>
      <c r="C34" s="42"/>
      <c r="D34" s="42"/>
      <c r="E34" s="42"/>
      <c r="F34" s="42"/>
      <c r="G34" s="42"/>
      <c r="H34" s="42"/>
      <c r="I34" s="42"/>
      <c r="J34" s="42"/>
      <c r="K34" s="43"/>
      <c r="L34" s="23"/>
    </row>
    <row r="35" spans="1:12" x14ac:dyDescent="0.25">
      <c r="A35" s="18"/>
      <c r="B35" s="44"/>
      <c r="C35" s="45"/>
      <c r="D35" s="45"/>
      <c r="E35" s="45"/>
      <c r="F35" s="45"/>
      <c r="G35" s="45"/>
      <c r="H35" s="45"/>
      <c r="I35" s="45"/>
      <c r="J35" s="45"/>
      <c r="K35" s="46"/>
      <c r="L35" s="23"/>
    </row>
    <row r="36" spans="1:12" x14ac:dyDescent="0.25">
      <c r="A36" s="18"/>
      <c r="B36" s="44"/>
      <c r="C36" s="45"/>
      <c r="D36" s="45"/>
      <c r="E36" s="45"/>
      <c r="F36" s="45"/>
      <c r="G36" s="45"/>
      <c r="H36" s="45"/>
      <c r="I36" s="45"/>
      <c r="J36" s="45"/>
      <c r="K36" s="46"/>
      <c r="L36" s="23"/>
    </row>
    <row r="37" spans="1:12" x14ac:dyDescent="0.25">
      <c r="A37" s="18"/>
      <c r="B37" s="44"/>
      <c r="C37" s="45"/>
      <c r="D37" s="45"/>
      <c r="E37" s="45"/>
      <c r="F37" s="45"/>
      <c r="G37" s="45"/>
      <c r="H37" s="45"/>
      <c r="I37" s="45"/>
      <c r="J37" s="45"/>
      <c r="K37" s="46"/>
      <c r="L37" s="23"/>
    </row>
    <row r="38" spans="1:12" x14ac:dyDescent="0.25">
      <c r="A38" s="18"/>
      <c r="B38" s="44"/>
      <c r="C38" s="45"/>
      <c r="D38" s="45"/>
      <c r="E38" s="45"/>
      <c r="F38" s="45"/>
      <c r="G38" s="45"/>
      <c r="H38" s="45"/>
      <c r="I38" s="45"/>
      <c r="J38" s="45"/>
      <c r="K38" s="46"/>
      <c r="L38" s="23"/>
    </row>
    <row r="39" spans="1:12" x14ac:dyDescent="0.25">
      <c r="A39" s="18"/>
      <c r="B39" s="47"/>
      <c r="C39" s="48"/>
      <c r="D39" s="48"/>
      <c r="E39" s="48"/>
      <c r="F39" s="48"/>
      <c r="G39" s="48"/>
      <c r="H39" s="48"/>
      <c r="I39" s="48"/>
      <c r="J39" s="48"/>
      <c r="K39" s="49"/>
      <c r="L39" s="23"/>
    </row>
    <row r="40" spans="1:12" ht="20" thickBot="1" x14ac:dyDescent="0.3">
      <c r="A40" s="21"/>
      <c r="B40" s="27"/>
      <c r="C40" s="27"/>
      <c r="D40" s="27"/>
      <c r="E40" s="27"/>
      <c r="F40" s="27"/>
      <c r="G40" s="27"/>
      <c r="H40" s="27"/>
      <c r="I40" s="27"/>
      <c r="J40" s="27"/>
      <c r="K40" s="27"/>
      <c r="L40" s="26"/>
    </row>
  </sheetData>
  <sheetProtection algorithmName="SHA-512" hashValue="a0DkItOy+IN+mU1uTj3FoaLXcaZT/xs3ii1Pm1rEhUbjc85b4HSoJTKVHqHl1mr1dk291OILF8OKPj4Gk9UPSA==" saltValue="4krauvvWHc0mpwQ5SaW6Bw==" spinCount="100000" sheet="1" objects="1" scenarios="1" selectLockedCells="1"/>
  <mergeCells count="8">
    <mergeCell ref="B27:K32"/>
    <mergeCell ref="B34:K39"/>
    <mergeCell ref="B4:D4"/>
    <mergeCell ref="B7:D7"/>
    <mergeCell ref="B3:D3"/>
    <mergeCell ref="B5:D5"/>
    <mergeCell ref="B6:D6"/>
    <mergeCell ref="B8:D8"/>
  </mergeCells>
  <dataValidations count="1">
    <dataValidation type="custom" allowBlank="1" showInputMessage="1" showErrorMessage="1" errorTitle="Duplicate CRN" error="You have already entered this CRN on another row. Please enter a unique CRN." sqref="O2" xr:uid="{2E8ACC1B-D525-FC4F-A55A-F51D68C306E7}">
      <formula1>"COUNTIF($B7:B17,B7) = 1"</formula1>
    </dataValidation>
  </dataValidations>
  <hyperlinks>
    <hyperlink ref="A10" r:id="rId1" xr:uid="{049676D0-4B6F-F94E-8F17-D59F739A1DD3}"/>
    <hyperlink ref="A2" location="Instructions!A1" display="View Document Instructions" xr:uid="{BF00F9C7-BBB8-854C-9A13-09D554266723}"/>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66"/>
  <sheetViews>
    <sheetView topLeftCell="C67" workbookViewId="0">
      <selection activeCell="S45" sqref="S45"/>
    </sheetView>
  </sheetViews>
  <sheetFormatPr baseColWidth="10" defaultColWidth="8.83203125" defaultRowHeight="15" x14ac:dyDescent="0.2"/>
  <cols>
    <col min="1" max="1" width="15.5" hidden="1" customWidth="1"/>
    <col min="2" max="2" width="17.6640625" hidden="1" customWidth="1"/>
    <col min="3" max="3" width="9.33203125" bestFit="1" customWidth="1"/>
    <col min="4" max="4" width="16.33203125" hidden="1" customWidth="1"/>
    <col min="5" max="5" width="18.1640625" hidden="1" customWidth="1"/>
    <col min="6" max="6" width="12" hidden="1" customWidth="1"/>
    <col min="7" max="7" width="30.5" hidden="1" customWidth="1"/>
    <col min="8" max="8" width="40.33203125" bestFit="1" customWidth="1"/>
    <col min="9" max="9" width="21.83203125" bestFit="1" customWidth="1"/>
    <col min="10" max="10" width="22.33203125" hidden="1" customWidth="1"/>
    <col min="11" max="11" width="9.6640625" bestFit="1" customWidth="1"/>
    <col min="12" max="12" width="14" bestFit="1" customWidth="1"/>
    <col min="13" max="13" width="13.1640625" bestFit="1" customWidth="1"/>
    <col min="14" max="14" width="12.5" bestFit="1" customWidth="1"/>
    <col min="15" max="15" width="10.6640625" bestFit="1" customWidth="1"/>
    <col min="16" max="16" width="15.83203125" bestFit="1" customWidth="1"/>
    <col min="17" max="17" width="16.83203125" hidden="1" customWidth="1"/>
    <col min="18" max="18" width="9.1640625" bestFit="1" customWidth="1"/>
    <col min="19" max="19" width="9.33203125" bestFit="1" customWidth="1"/>
    <col min="20" max="20" width="16.6640625" hidden="1" customWidth="1"/>
  </cols>
  <sheetData>
    <row r="1" spans="1:20" ht="41" customHeight="1" x14ac:dyDescent="0.2">
      <c r="A1" s="8"/>
      <c r="B1" s="9" t="s">
        <v>643</v>
      </c>
      <c r="C1" s="8"/>
      <c r="D1" s="10"/>
      <c r="E1" s="10"/>
      <c r="F1" s="8"/>
      <c r="G1" s="8"/>
      <c r="H1" s="8"/>
      <c r="I1" s="11" t="s">
        <v>644</v>
      </c>
      <c r="J1" s="8"/>
      <c r="K1" s="8"/>
      <c r="L1" s="8"/>
      <c r="M1" s="11" t="s">
        <v>642</v>
      </c>
      <c r="N1" s="8"/>
      <c r="O1" s="8"/>
      <c r="P1" s="8"/>
      <c r="Q1" s="8"/>
      <c r="R1" s="8"/>
      <c r="S1" s="8"/>
    </row>
    <row r="2" spans="1:20" x14ac:dyDescent="0.2">
      <c r="A2" s="2" t="s">
        <v>0</v>
      </c>
      <c r="B2" s="2" t="s">
        <v>1</v>
      </c>
      <c r="C2" s="2" t="s">
        <v>2</v>
      </c>
      <c r="D2" s="2" t="s">
        <v>630</v>
      </c>
      <c r="E2" s="2" t="s">
        <v>631</v>
      </c>
      <c r="F2" s="2" t="s">
        <v>632</v>
      </c>
      <c r="G2" s="2" t="s">
        <v>633</v>
      </c>
      <c r="H2" s="2" t="s">
        <v>634</v>
      </c>
      <c r="I2" s="2" t="s">
        <v>611</v>
      </c>
      <c r="J2" s="2" t="s">
        <v>612</v>
      </c>
      <c r="K2" s="2" t="s">
        <v>613</v>
      </c>
      <c r="L2" s="2" t="s">
        <v>635</v>
      </c>
      <c r="M2" s="2" t="s">
        <v>636</v>
      </c>
      <c r="N2" s="2" t="s">
        <v>637</v>
      </c>
      <c r="O2" s="2" t="s">
        <v>638</v>
      </c>
      <c r="P2" s="2" t="s">
        <v>616</v>
      </c>
      <c r="Q2" s="2" t="s">
        <v>3</v>
      </c>
      <c r="R2" s="2" t="s">
        <v>4</v>
      </c>
      <c r="S2" s="2" t="s">
        <v>5</v>
      </c>
      <c r="T2" s="2" t="s">
        <v>6</v>
      </c>
    </row>
    <row r="3" spans="1:20" x14ac:dyDescent="0.2">
      <c r="A3" s="1" t="s">
        <v>7</v>
      </c>
      <c r="B3" s="1" t="s">
        <v>8</v>
      </c>
      <c r="C3" s="1">
        <v>96881</v>
      </c>
      <c r="D3" s="1" t="s">
        <v>13</v>
      </c>
      <c r="E3" s="1" t="s">
        <v>14</v>
      </c>
      <c r="F3" s="1" t="s">
        <v>9</v>
      </c>
      <c r="G3" s="1" t="s">
        <v>15</v>
      </c>
      <c r="H3" s="1" t="str">
        <f t="shared" ref="H3:H38" si="0">_xlfn.CONCAT(D3, " ", E3, "-", F3, " ",G3)</f>
        <v>ART 100-1 DRAWING I</v>
      </c>
      <c r="I3" s="1" t="s">
        <v>10</v>
      </c>
      <c r="J3" s="1"/>
      <c r="K3" s="1" t="s">
        <v>16</v>
      </c>
      <c r="L3" s="1" t="s">
        <v>17</v>
      </c>
      <c r="M3" s="1" t="s">
        <v>18</v>
      </c>
      <c r="N3" s="1" t="s">
        <v>19</v>
      </c>
      <c r="O3" s="1" t="s">
        <v>20</v>
      </c>
      <c r="P3" s="3">
        <v>4</v>
      </c>
      <c r="Q3" s="1" t="s">
        <v>21</v>
      </c>
      <c r="R3" s="3">
        <v>6</v>
      </c>
      <c r="S3" s="3">
        <v>10</v>
      </c>
      <c r="T3" s="1"/>
    </row>
    <row r="4" spans="1:20" x14ac:dyDescent="0.2">
      <c r="A4" s="1" t="s">
        <v>7</v>
      </c>
      <c r="B4" s="1" t="s">
        <v>8</v>
      </c>
      <c r="C4" s="1">
        <v>96882</v>
      </c>
      <c r="D4" s="1" t="s">
        <v>13</v>
      </c>
      <c r="E4" s="1" t="s">
        <v>22</v>
      </c>
      <c r="F4" s="1" t="s">
        <v>9</v>
      </c>
      <c r="G4" s="1" t="s">
        <v>23</v>
      </c>
      <c r="H4" s="1" t="str">
        <f t="shared" si="0"/>
        <v>ART 213-1 SCULPTURE</v>
      </c>
      <c r="I4" s="1" t="s">
        <v>24</v>
      </c>
      <c r="J4" s="1"/>
      <c r="K4" s="1" t="s">
        <v>25</v>
      </c>
      <c r="L4" s="1" t="s">
        <v>26</v>
      </c>
      <c r="M4" s="1" t="s">
        <v>27</v>
      </c>
      <c r="N4" s="1" t="s">
        <v>19</v>
      </c>
      <c r="O4" s="1" t="s">
        <v>28</v>
      </c>
      <c r="P4" s="3">
        <v>4</v>
      </c>
      <c r="Q4" s="1" t="s">
        <v>29</v>
      </c>
      <c r="R4" s="3">
        <v>3</v>
      </c>
      <c r="S4" s="3">
        <v>8</v>
      </c>
      <c r="T4" s="1"/>
    </row>
    <row r="5" spans="1:20" x14ac:dyDescent="0.2">
      <c r="A5" s="1" t="s">
        <v>7</v>
      </c>
      <c r="B5" s="1" t="s">
        <v>8</v>
      </c>
      <c r="C5" s="1">
        <v>96883</v>
      </c>
      <c r="D5" s="1" t="s">
        <v>13</v>
      </c>
      <c r="E5" s="1" t="s">
        <v>30</v>
      </c>
      <c r="F5" s="1" t="s">
        <v>9</v>
      </c>
      <c r="G5" s="1" t="s">
        <v>31</v>
      </c>
      <c r="H5" s="1" t="str">
        <f t="shared" si="0"/>
        <v>ART 216-1 WHEEL THROWING CERAMICS</v>
      </c>
      <c r="I5" s="1" t="s">
        <v>32</v>
      </c>
      <c r="J5" s="1" t="s">
        <v>33</v>
      </c>
      <c r="K5" s="1" t="s">
        <v>16</v>
      </c>
      <c r="L5" s="1" t="s">
        <v>17</v>
      </c>
      <c r="M5" s="1" t="s">
        <v>18</v>
      </c>
      <c r="N5" s="1" t="s">
        <v>19</v>
      </c>
      <c r="O5" s="1" t="s">
        <v>34</v>
      </c>
      <c r="P5" s="3">
        <v>4</v>
      </c>
      <c r="Q5" s="1" t="s">
        <v>35</v>
      </c>
      <c r="R5" s="3">
        <v>7</v>
      </c>
      <c r="S5" s="3">
        <v>7</v>
      </c>
      <c r="T5" s="1"/>
    </row>
    <row r="6" spans="1:20" x14ac:dyDescent="0.2">
      <c r="A6" s="1" t="s">
        <v>7</v>
      </c>
      <c r="B6" s="1" t="s">
        <v>8</v>
      </c>
      <c r="C6" s="1">
        <v>96884</v>
      </c>
      <c r="D6" s="1" t="s">
        <v>13</v>
      </c>
      <c r="E6" s="1" t="s">
        <v>36</v>
      </c>
      <c r="F6" s="1" t="s">
        <v>9</v>
      </c>
      <c r="G6" s="1" t="s">
        <v>37</v>
      </c>
      <c r="H6" s="1" t="str">
        <f t="shared" si="0"/>
        <v>ART 217-1 HAND BUILDING CERAMICS</v>
      </c>
      <c r="I6" s="1" t="s">
        <v>32</v>
      </c>
      <c r="J6" s="1" t="s">
        <v>33</v>
      </c>
      <c r="K6" s="1" t="s">
        <v>16</v>
      </c>
      <c r="L6" s="1" t="s">
        <v>26</v>
      </c>
      <c r="M6" s="1" t="s">
        <v>27</v>
      </c>
      <c r="N6" s="1" t="s">
        <v>19</v>
      </c>
      <c r="O6" s="1" t="s">
        <v>34</v>
      </c>
      <c r="P6" s="3">
        <v>4</v>
      </c>
      <c r="Q6" s="1" t="s">
        <v>35</v>
      </c>
      <c r="R6" s="3">
        <v>7</v>
      </c>
      <c r="S6" s="3">
        <v>7</v>
      </c>
      <c r="T6" s="1"/>
    </row>
    <row r="7" spans="1:20" x14ac:dyDescent="0.2">
      <c r="A7" s="1" t="s">
        <v>7</v>
      </c>
      <c r="B7" s="1" t="s">
        <v>8</v>
      </c>
      <c r="C7" s="1">
        <v>96885</v>
      </c>
      <c r="D7" s="1" t="s">
        <v>13</v>
      </c>
      <c r="E7" s="1" t="s">
        <v>38</v>
      </c>
      <c r="F7" s="1" t="s">
        <v>9</v>
      </c>
      <c r="G7" s="1" t="s">
        <v>39</v>
      </c>
      <c r="H7" s="1" t="str">
        <f t="shared" si="0"/>
        <v>ART 230-1 PAINTING</v>
      </c>
      <c r="I7" s="1" t="s">
        <v>10</v>
      </c>
      <c r="J7" s="1"/>
      <c r="K7" s="1" t="s">
        <v>25</v>
      </c>
      <c r="L7" s="1" t="s">
        <v>26</v>
      </c>
      <c r="M7" s="1" t="s">
        <v>27</v>
      </c>
      <c r="N7" s="1" t="s">
        <v>19</v>
      </c>
      <c r="O7" s="1" t="s">
        <v>40</v>
      </c>
      <c r="P7" s="3">
        <v>4</v>
      </c>
      <c r="Q7" s="1" t="s">
        <v>35</v>
      </c>
      <c r="R7" s="3">
        <v>9</v>
      </c>
      <c r="S7" s="3">
        <v>14</v>
      </c>
      <c r="T7" s="1"/>
    </row>
    <row r="8" spans="1:20" x14ac:dyDescent="0.2">
      <c r="A8" s="1" t="s">
        <v>7</v>
      </c>
      <c r="B8" s="1" t="s">
        <v>8</v>
      </c>
      <c r="C8" s="1">
        <v>96886</v>
      </c>
      <c r="D8" s="1" t="s">
        <v>13</v>
      </c>
      <c r="E8" s="1" t="s">
        <v>41</v>
      </c>
      <c r="F8" s="1" t="s">
        <v>9</v>
      </c>
      <c r="G8" s="1" t="s">
        <v>42</v>
      </c>
      <c r="H8" s="1" t="str">
        <f t="shared" si="0"/>
        <v>ART 250-1 SP TOP: SERIGRAPHY</v>
      </c>
      <c r="I8" s="1" t="s">
        <v>43</v>
      </c>
      <c r="J8" s="1"/>
      <c r="K8" s="1" t="s">
        <v>25</v>
      </c>
      <c r="L8" s="1" t="s">
        <v>26</v>
      </c>
      <c r="M8" s="1" t="s">
        <v>27</v>
      </c>
      <c r="N8" s="1" t="s">
        <v>19</v>
      </c>
      <c r="O8" s="1" t="s">
        <v>44</v>
      </c>
      <c r="P8" s="3">
        <v>4</v>
      </c>
      <c r="Q8" s="1"/>
      <c r="R8" s="3">
        <v>6</v>
      </c>
      <c r="S8" s="3">
        <v>12</v>
      </c>
      <c r="T8" s="1"/>
    </row>
    <row r="9" spans="1:20" x14ac:dyDescent="0.2">
      <c r="A9" s="1" t="s">
        <v>7</v>
      </c>
      <c r="B9" s="1" t="s">
        <v>8</v>
      </c>
      <c r="C9" s="1">
        <v>96887</v>
      </c>
      <c r="D9" s="1" t="s">
        <v>13</v>
      </c>
      <c r="E9" s="1" t="s">
        <v>41</v>
      </c>
      <c r="F9" s="1" t="s">
        <v>12</v>
      </c>
      <c r="G9" s="1" t="s">
        <v>45</v>
      </c>
      <c r="H9" s="1" t="str">
        <f t="shared" si="0"/>
        <v>ART 250-2 SP TOP:  MINDFUL MAKING</v>
      </c>
      <c r="I9" s="1" t="s">
        <v>43</v>
      </c>
      <c r="J9" s="1"/>
      <c r="K9" s="1" t="s">
        <v>25</v>
      </c>
      <c r="L9" s="1" t="s">
        <v>46</v>
      </c>
      <c r="M9" s="1" t="s">
        <v>47</v>
      </c>
      <c r="N9" s="1" t="s">
        <v>19</v>
      </c>
      <c r="O9" s="1" t="s">
        <v>44</v>
      </c>
      <c r="P9" s="3">
        <v>4</v>
      </c>
      <c r="Q9" s="1"/>
      <c r="R9" s="3">
        <v>15</v>
      </c>
      <c r="S9" s="3">
        <v>15</v>
      </c>
      <c r="T9" s="1"/>
    </row>
    <row r="10" spans="1:20" x14ac:dyDescent="0.2">
      <c r="A10" s="1" t="s">
        <v>7</v>
      </c>
      <c r="B10" s="1" t="s">
        <v>8</v>
      </c>
      <c r="C10" s="1">
        <v>96888</v>
      </c>
      <c r="D10" s="1" t="s">
        <v>13</v>
      </c>
      <c r="E10" s="1" t="s">
        <v>48</v>
      </c>
      <c r="F10" s="1" t="s">
        <v>9</v>
      </c>
      <c r="G10" s="1" t="s">
        <v>49</v>
      </c>
      <c r="H10" s="1" t="str">
        <f t="shared" si="0"/>
        <v>ART 275-1 EXPERIMENTAL PHOTOGRAPHY</v>
      </c>
      <c r="I10" s="1" t="s">
        <v>50</v>
      </c>
      <c r="J10" s="1"/>
      <c r="K10" s="1" t="s">
        <v>25</v>
      </c>
      <c r="L10" s="1" t="s">
        <v>51</v>
      </c>
      <c r="M10" s="1" t="s">
        <v>47</v>
      </c>
      <c r="N10" s="1" t="s">
        <v>19</v>
      </c>
      <c r="O10" s="1" t="s">
        <v>52</v>
      </c>
      <c r="P10" s="3">
        <v>4</v>
      </c>
      <c r="Q10" s="1" t="s">
        <v>35</v>
      </c>
      <c r="R10" s="3">
        <v>12</v>
      </c>
      <c r="S10" s="3">
        <v>9</v>
      </c>
      <c r="T10" s="1"/>
    </row>
    <row r="11" spans="1:20" x14ac:dyDescent="0.2">
      <c r="A11" s="1" t="s">
        <v>7</v>
      </c>
      <c r="B11" s="1" t="s">
        <v>8</v>
      </c>
      <c r="C11" s="1">
        <v>96966</v>
      </c>
      <c r="D11" s="1" t="s">
        <v>59</v>
      </c>
      <c r="E11" s="1" t="s">
        <v>60</v>
      </c>
      <c r="F11" s="1" t="s">
        <v>9</v>
      </c>
      <c r="G11" s="1" t="s">
        <v>61</v>
      </c>
      <c r="H11" s="1" t="str">
        <f t="shared" si="0"/>
        <v>ARTH 263-1 RENAISSANCE/BAROQUE ART</v>
      </c>
      <c r="I11" s="1" t="s">
        <v>62</v>
      </c>
      <c r="J11" s="1"/>
      <c r="K11" s="1" t="s">
        <v>63</v>
      </c>
      <c r="L11" s="1" t="s">
        <v>64</v>
      </c>
      <c r="M11" s="1" t="s">
        <v>65</v>
      </c>
      <c r="N11" s="1" t="s">
        <v>19</v>
      </c>
      <c r="O11" s="1" t="s">
        <v>66</v>
      </c>
      <c r="P11" s="3">
        <v>4</v>
      </c>
      <c r="Q11" s="1" t="s">
        <v>67</v>
      </c>
      <c r="R11" s="3">
        <v>25</v>
      </c>
      <c r="S11" s="3">
        <v>40</v>
      </c>
      <c r="T11" s="1"/>
    </row>
    <row r="12" spans="1:20" x14ac:dyDescent="0.2">
      <c r="A12" s="1" t="s">
        <v>7</v>
      </c>
      <c r="B12" s="1" t="s">
        <v>8</v>
      </c>
      <c r="C12" s="1">
        <v>96967</v>
      </c>
      <c r="D12" s="1" t="s">
        <v>59</v>
      </c>
      <c r="E12" s="1" t="s">
        <v>68</v>
      </c>
      <c r="F12" s="1" t="s">
        <v>9</v>
      </c>
      <c r="G12" s="1" t="s">
        <v>69</v>
      </c>
      <c r="H12" s="1" t="str">
        <f t="shared" si="0"/>
        <v>ARTH 264-1 MODERN ART</v>
      </c>
      <c r="I12" s="1" t="s">
        <v>62</v>
      </c>
      <c r="J12" s="1"/>
      <c r="K12" s="1" t="s">
        <v>63</v>
      </c>
      <c r="L12" s="1" t="s">
        <v>70</v>
      </c>
      <c r="M12" s="1" t="s">
        <v>71</v>
      </c>
      <c r="N12" s="1" t="s">
        <v>19</v>
      </c>
      <c r="O12" s="1" t="s">
        <v>66</v>
      </c>
      <c r="P12" s="3">
        <v>4</v>
      </c>
      <c r="Q12" s="1" t="s">
        <v>72</v>
      </c>
      <c r="R12" s="3">
        <v>22</v>
      </c>
      <c r="S12" s="3">
        <v>40</v>
      </c>
      <c r="T12" s="1"/>
    </row>
    <row r="13" spans="1:20" x14ac:dyDescent="0.2">
      <c r="A13" s="1" t="s">
        <v>7</v>
      </c>
      <c r="B13" s="1" t="s">
        <v>8</v>
      </c>
      <c r="C13" s="1">
        <v>97004</v>
      </c>
      <c r="D13" s="1" t="s">
        <v>59</v>
      </c>
      <c r="E13" s="1" t="s">
        <v>56</v>
      </c>
      <c r="F13" s="1" t="s">
        <v>9</v>
      </c>
      <c r="G13" s="1" t="s">
        <v>73</v>
      </c>
      <c r="H13" s="1" t="str">
        <f t="shared" si="0"/>
        <v>ARTH 350-1 SP TOP: ROM WOM METHOD/EVID</v>
      </c>
      <c r="I13" s="1" t="s">
        <v>74</v>
      </c>
      <c r="J13" s="1"/>
      <c r="K13" s="1" t="s">
        <v>25</v>
      </c>
      <c r="L13" s="1" t="s">
        <v>75</v>
      </c>
      <c r="M13" s="1" t="s">
        <v>76</v>
      </c>
      <c r="N13" s="1" t="s">
        <v>19</v>
      </c>
      <c r="O13" s="1" t="s">
        <v>77</v>
      </c>
      <c r="P13" s="3">
        <v>4</v>
      </c>
      <c r="Q13" s="1"/>
      <c r="R13" s="3">
        <v>13</v>
      </c>
      <c r="S13" s="3">
        <v>19</v>
      </c>
      <c r="T13" s="1"/>
    </row>
    <row r="14" spans="1:20" x14ac:dyDescent="0.2">
      <c r="A14" s="1" t="s">
        <v>7</v>
      </c>
      <c r="B14" s="1" t="s">
        <v>8</v>
      </c>
      <c r="C14" s="1">
        <v>96968</v>
      </c>
      <c r="D14" s="1" t="s">
        <v>59</v>
      </c>
      <c r="E14" s="1" t="s">
        <v>56</v>
      </c>
      <c r="F14" s="1" t="s">
        <v>12</v>
      </c>
      <c r="G14" s="1" t="s">
        <v>78</v>
      </c>
      <c r="H14" s="1" t="str">
        <f t="shared" si="0"/>
        <v>ARTH 350-2 SPTP: AFR &amp; EU ART/BUILT EVNT</v>
      </c>
      <c r="I14" s="1" t="s">
        <v>79</v>
      </c>
      <c r="J14" s="1"/>
      <c r="K14" s="1" t="s">
        <v>16</v>
      </c>
      <c r="L14" s="1" t="s">
        <v>80</v>
      </c>
      <c r="M14" s="1" t="s">
        <v>81</v>
      </c>
      <c r="N14" s="1" t="s">
        <v>19</v>
      </c>
      <c r="O14" s="1" t="s">
        <v>77</v>
      </c>
      <c r="P14" s="3">
        <v>4</v>
      </c>
      <c r="Q14" s="1"/>
      <c r="R14" s="3">
        <v>1</v>
      </c>
      <c r="S14" s="3">
        <v>17</v>
      </c>
      <c r="T14" s="1"/>
    </row>
    <row r="15" spans="1:20" x14ac:dyDescent="0.2">
      <c r="A15" s="1" t="s">
        <v>7</v>
      </c>
      <c r="B15" s="1" t="s">
        <v>8</v>
      </c>
      <c r="C15" s="1">
        <v>96970</v>
      </c>
      <c r="D15" s="1" t="s">
        <v>59</v>
      </c>
      <c r="E15" s="1" t="s">
        <v>82</v>
      </c>
      <c r="F15" s="1" t="s">
        <v>9</v>
      </c>
      <c r="G15" s="1" t="s">
        <v>83</v>
      </c>
      <c r="H15" s="1" t="str">
        <f t="shared" si="0"/>
        <v>ARTH 420-1 CRIT METHODS OF ART HIST</v>
      </c>
      <c r="I15" s="1" t="s">
        <v>79</v>
      </c>
      <c r="J15" s="1"/>
      <c r="K15" s="1" t="s">
        <v>25</v>
      </c>
      <c r="L15" s="1" t="s">
        <v>80</v>
      </c>
      <c r="M15" s="1" t="s">
        <v>81</v>
      </c>
      <c r="N15" s="1" t="s">
        <v>19</v>
      </c>
      <c r="O15" s="1" t="s">
        <v>77</v>
      </c>
      <c r="P15" s="3">
        <v>4</v>
      </c>
      <c r="Q15" s="1"/>
      <c r="R15" s="3">
        <v>5</v>
      </c>
      <c r="S15" s="3">
        <v>17</v>
      </c>
      <c r="T15" s="1"/>
    </row>
    <row r="16" spans="1:20" x14ac:dyDescent="0.2">
      <c r="A16" s="1" t="s">
        <v>7</v>
      </c>
      <c r="B16" s="1" t="s">
        <v>8</v>
      </c>
      <c r="C16" s="1">
        <v>96971</v>
      </c>
      <c r="D16" s="1" t="s">
        <v>59</v>
      </c>
      <c r="E16" s="1" t="s">
        <v>84</v>
      </c>
      <c r="F16" s="1" t="s">
        <v>9</v>
      </c>
      <c r="G16" s="1" t="s">
        <v>85</v>
      </c>
      <c r="H16" s="1" t="str">
        <f t="shared" si="0"/>
        <v>ARTH 471-1 SENIOR ART HISTORY PAPER</v>
      </c>
      <c r="I16" s="1" t="s">
        <v>62</v>
      </c>
      <c r="J16" s="1"/>
      <c r="K16" s="1" t="s">
        <v>86</v>
      </c>
      <c r="L16" s="1" t="s">
        <v>87</v>
      </c>
      <c r="M16" s="1" t="s">
        <v>88</v>
      </c>
      <c r="N16" s="1" t="s">
        <v>19</v>
      </c>
      <c r="O16" s="1" t="s">
        <v>77</v>
      </c>
      <c r="P16" s="3">
        <v>2</v>
      </c>
      <c r="Q16" s="1"/>
      <c r="R16" s="3">
        <v>1</v>
      </c>
      <c r="S16" s="3">
        <v>17</v>
      </c>
      <c r="T16" s="1"/>
    </row>
    <row r="17" spans="1:20" x14ac:dyDescent="0.2">
      <c r="A17" s="1" t="s">
        <v>7</v>
      </c>
      <c r="B17" s="1" t="s">
        <v>8</v>
      </c>
      <c r="C17" s="1">
        <v>96722</v>
      </c>
      <c r="D17" s="1" t="s">
        <v>89</v>
      </c>
      <c r="E17" s="1" t="s">
        <v>90</v>
      </c>
      <c r="F17" s="1" t="s">
        <v>9</v>
      </c>
      <c r="G17" s="1" t="s">
        <v>91</v>
      </c>
      <c r="H17" s="1" t="str">
        <f t="shared" si="0"/>
        <v>BIOL 132-1 HUMAN BIOLOGY</v>
      </c>
      <c r="I17" s="1" t="s">
        <v>92</v>
      </c>
      <c r="J17" s="1"/>
      <c r="K17" s="1" t="s">
        <v>25</v>
      </c>
      <c r="L17" s="1" t="s">
        <v>75</v>
      </c>
      <c r="M17" s="1" t="s">
        <v>76</v>
      </c>
      <c r="N17" s="1" t="s">
        <v>93</v>
      </c>
      <c r="O17" s="1" t="s">
        <v>94</v>
      </c>
      <c r="P17" s="3">
        <v>4</v>
      </c>
      <c r="Q17" s="1" t="s">
        <v>95</v>
      </c>
      <c r="R17" s="3">
        <v>18</v>
      </c>
      <c r="S17" s="3">
        <v>18</v>
      </c>
      <c r="T17" s="1"/>
    </row>
    <row r="18" spans="1:20" x14ac:dyDescent="0.2">
      <c r="A18" s="1" t="s">
        <v>7</v>
      </c>
      <c r="B18" s="1" t="s">
        <v>8</v>
      </c>
      <c r="C18" s="1">
        <v>96700</v>
      </c>
      <c r="D18" s="1" t="s">
        <v>89</v>
      </c>
      <c r="E18" s="1" t="s">
        <v>96</v>
      </c>
      <c r="F18" s="1" t="s">
        <v>9</v>
      </c>
      <c r="G18" s="1" t="s">
        <v>97</v>
      </c>
      <c r="H18" s="1" t="str">
        <f t="shared" si="0"/>
        <v>BIOL 207-1 ECOLOGY</v>
      </c>
      <c r="I18" s="1" t="s">
        <v>98</v>
      </c>
      <c r="J18" s="1"/>
      <c r="K18" s="1" t="s">
        <v>63</v>
      </c>
      <c r="L18" s="1" t="s">
        <v>64</v>
      </c>
      <c r="M18" s="1" t="s">
        <v>65</v>
      </c>
      <c r="N18" s="1" t="s">
        <v>93</v>
      </c>
      <c r="O18" s="1" t="s">
        <v>99</v>
      </c>
      <c r="P18" s="3">
        <v>4</v>
      </c>
      <c r="Q18" s="1" t="s">
        <v>95</v>
      </c>
      <c r="R18" s="3">
        <v>10</v>
      </c>
      <c r="S18" s="3">
        <v>6</v>
      </c>
      <c r="T18" s="1"/>
    </row>
    <row r="19" spans="1:20" x14ac:dyDescent="0.2">
      <c r="A19" s="1" t="s">
        <v>7</v>
      </c>
      <c r="B19" s="1" t="s">
        <v>8</v>
      </c>
      <c r="C19" s="1">
        <v>96701</v>
      </c>
      <c r="D19" s="1" t="s">
        <v>89</v>
      </c>
      <c r="E19" s="1" t="s">
        <v>96</v>
      </c>
      <c r="F19" s="1" t="s">
        <v>12</v>
      </c>
      <c r="G19" s="1" t="s">
        <v>97</v>
      </c>
      <c r="H19" s="1" t="str">
        <f t="shared" si="0"/>
        <v>BIOL 207-2 ECOLOGY</v>
      </c>
      <c r="I19" s="1" t="s">
        <v>100</v>
      </c>
      <c r="J19" s="1"/>
      <c r="K19" s="1" t="s">
        <v>63</v>
      </c>
      <c r="L19" s="1" t="s">
        <v>101</v>
      </c>
      <c r="M19" s="1" t="s">
        <v>58</v>
      </c>
      <c r="N19" s="1" t="s">
        <v>93</v>
      </c>
      <c r="O19" s="1" t="s">
        <v>102</v>
      </c>
      <c r="P19" s="3">
        <v>4</v>
      </c>
      <c r="Q19" s="1" t="s">
        <v>95</v>
      </c>
      <c r="R19" s="3">
        <v>9</v>
      </c>
      <c r="S19" s="3">
        <v>6</v>
      </c>
      <c r="T19" s="1"/>
    </row>
    <row r="20" spans="1:20" x14ac:dyDescent="0.2">
      <c r="A20" s="1" t="s">
        <v>7</v>
      </c>
      <c r="B20" s="1" t="s">
        <v>8</v>
      </c>
      <c r="C20" s="1">
        <v>96702</v>
      </c>
      <c r="D20" s="1" t="s">
        <v>89</v>
      </c>
      <c r="E20" s="1" t="s">
        <v>103</v>
      </c>
      <c r="F20" s="1" t="s">
        <v>9</v>
      </c>
      <c r="G20" s="1" t="s">
        <v>104</v>
      </c>
      <c r="H20" s="1" t="str">
        <f t="shared" si="0"/>
        <v>BIOL 207L-1 ECOLOGY LAB</v>
      </c>
      <c r="I20" s="1" t="s">
        <v>98</v>
      </c>
      <c r="J20" s="1"/>
      <c r="K20" s="1" t="s">
        <v>105</v>
      </c>
      <c r="L20" s="1" t="s">
        <v>46</v>
      </c>
      <c r="M20" s="1" t="s">
        <v>47</v>
      </c>
      <c r="N20" s="1" t="s">
        <v>93</v>
      </c>
      <c r="O20" s="1" t="s">
        <v>106</v>
      </c>
      <c r="P20" s="3">
        <v>2</v>
      </c>
      <c r="Q20" s="1" t="s">
        <v>95</v>
      </c>
      <c r="R20" s="3">
        <v>5</v>
      </c>
      <c r="S20" s="3">
        <v>3</v>
      </c>
      <c r="T20" s="1"/>
    </row>
    <row r="21" spans="1:20" x14ac:dyDescent="0.2">
      <c r="A21" s="1" t="s">
        <v>7</v>
      </c>
      <c r="B21" s="1" t="s">
        <v>8</v>
      </c>
      <c r="C21" s="1">
        <v>96703</v>
      </c>
      <c r="D21" s="1" t="s">
        <v>89</v>
      </c>
      <c r="E21" s="1" t="s">
        <v>103</v>
      </c>
      <c r="F21" s="1" t="s">
        <v>12</v>
      </c>
      <c r="G21" s="1" t="s">
        <v>104</v>
      </c>
      <c r="H21" s="1" t="str">
        <f t="shared" si="0"/>
        <v>BIOL 207L-2 ECOLOGY LAB</v>
      </c>
      <c r="I21" s="1" t="s">
        <v>100</v>
      </c>
      <c r="J21" s="1"/>
      <c r="K21" s="1" t="s">
        <v>107</v>
      </c>
      <c r="L21" s="1" t="s">
        <v>46</v>
      </c>
      <c r="M21" s="1" t="s">
        <v>47</v>
      </c>
      <c r="N21" s="1" t="s">
        <v>93</v>
      </c>
      <c r="O21" s="1" t="s">
        <v>106</v>
      </c>
      <c r="P21" s="3">
        <v>2</v>
      </c>
      <c r="Q21" s="1" t="s">
        <v>95</v>
      </c>
      <c r="R21" s="3">
        <v>7</v>
      </c>
      <c r="S21" s="3">
        <v>3</v>
      </c>
      <c r="T21" s="1"/>
    </row>
    <row r="22" spans="1:20" x14ac:dyDescent="0.2">
      <c r="A22" s="1" t="s">
        <v>7</v>
      </c>
      <c r="B22" s="1" t="s">
        <v>8</v>
      </c>
      <c r="C22" s="1">
        <v>96704</v>
      </c>
      <c r="D22" s="1" t="s">
        <v>89</v>
      </c>
      <c r="E22" s="1" t="s">
        <v>103</v>
      </c>
      <c r="F22" s="1" t="s">
        <v>108</v>
      </c>
      <c r="G22" s="1" t="s">
        <v>104</v>
      </c>
      <c r="H22" s="1" t="str">
        <f t="shared" si="0"/>
        <v>BIOL 207L-3 ECOLOGY LAB</v>
      </c>
      <c r="I22" s="1" t="s">
        <v>98</v>
      </c>
      <c r="J22" s="1"/>
      <c r="K22" s="1" t="s">
        <v>86</v>
      </c>
      <c r="L22" s="1" t="s">
        <v>46</v>
      </c>
      <c r="M22" s="1" t="s">
        <v>47</v>
      </c>
      <c r="N22" s="1" t="s">
        <v>93</v>
      </c>
      <c r="O22" s="1" t="s">
        <v>106</v>
      </c>
      <c r="P22" s="3">
        <v>2</v>
      </c>
      <c r="Q22" s="1" t="s">
        <v>95</v>
      </c>
      <c r="R22" s="3">
        <v>3</v>
      </c>
      <c r="S22" s="3">
        <v>3</v>
      </c>
      <c r="T22" s="1"/>
    </row>
    <row r="23" spans="1:20" x14ac:dyDescent="0.2">
      <c r="A23" s="1" t="s">
        <v>7</v>
      </c>
      <c r="B23" s="1" t="s">
        <v>8</v>
      </c>
      <c r="C23" s="1">
        <v>96705</v>
      </c>
      <c r="D23" s="1" t="s">
        <v>89</v>
      </c>
      <c r="E23" s="1" t="s">
        <v>103</v>
      </c>
      <c r="F23" s="1" t="s">
        <v>109</v>
      </c>
      <c r="G23" s="1" t="s">
        <v>104</v>
      </c>
      <c r="H23" s="1" t="str">
        <f t="shared" si="0"/>
        <v>BIOL 207L-4 ECOLOGY LAB</v>
      </c>
      <c r="I23" s="1" t="s">
        <v>100</v>
      </c>
      <c r="J23" s="1"/>
      <c r="K23" s="1" t="s">
        <v>110</v>
      </c>
      <c r="L23" s="1" t="s">
        <v>46</v>
      </c>
      <c r="M23" s="1" t="s">
        <v>47</v>
      </c>
      <c r="N23" s="1" t="s">
        <v>93</v>
      </c>
      <c r="O23" s="1" t="s">
        <v>106</v>
      </c>
      <c r="P23" s="3">
        <v>2</v>
      </c>
      <c r="Q23" s="1" t="s">
        <v>95</v>
      </c>
      <c r="R23" s="3">
        <v>2</v>
      </c>
      <c r="S23" s="3">
        <v>3</v>
      </c>
      <c r="T23" s="1"/>
    </row>
    <row r="24" spans="1:20" x14ac:dyDescent="0.2">
      <c r="A24" s="1" t="s">
        <v>7</v>
      </c>
      <c r="B24" s="1" t="s">
        <v>8</v>
      </c>
      <c r="C24" s="1">
        <v>96723</v>
      </c>
      <c r="D24" s="1" t="s">
        <v>89</v>
      </c>
      <c r="E24" s="1" t="s">
        <v>111</v>
      </c>
      <c r="F24" s="1" t="s">
        <v>9</v>
      </c>
      <c r="G24" s="1" t="s">
        <v>112</v>
      </c>
      <c r="H24" s="1" t="str">
        <f t="shared" si="0"/>
        <v>BIOL 236-1 MOLECULAR/CELL BIOLOGY</v>
      </c>
      <c r="I24" s="1" t="s">
        <v>113</v>
      </c>
      <c r="J24" s="1"/>
      <c r="K24" s="1" t="s">
        <v>63</v>
      </c>
      <c r="L24" s="1" t="s">
        <v>64</v>
      </c>
      <c r="M24" s="1" t="s">
        <v>65</v>
      </c>
      <c r="N24" s="1" t="s">
        <v>93</v>
      </c>
      <c r="O24" s="1" t="s">
        <v>114</v>
      </c>
      <c r="P24" s="3">
        <v>4</v>
      </c>
      <c r="Q24" s="1" t="s">
        <v>115</v>
      </c>
      <c r="R24" s="3">
        <v>22</v>
      </c>
      <c r="S24" s="3">
        <v>20</v>
      </c>
      <c r="T24" s="1"/>
    </row>
    <row r="25" spans="1:20" x14ac:dyDescent="0.2">
      <c r="A25" s="1" t="s">
        <v>7</v>
      </c>
      <c r="B25" s="1" t="s">
        <v>8</v>
      </c>
      <c r="C25" s="1">
        <v>96724</v>
      </c>
      <c r="D25" s="1" t="s">
        <v>89</v>
      </c>
      <c r="E25" s="1" t="s">
        <v>116</v>
      </c>
      <c r="F25" s="1" t="s">
        <v>9</v>
      </c>
      <c r="G25" s="1" t="s">
        <v>117</v>
      </c>
      <c r="H25" s="1" t="str">
        <f t="shared" si="0"/>
        <v>BIOL 236L-1 MOLECULAR CELL LAB</v>
      </c>
      <c r="I25" s="1" t="s">
        <v>113</v>
      </c>
      <c r="J25" s="1"/>
      <c r="K25" s="1" t="s">
        <v>107</v>
      </c>
      <c r="L25" s="1" t="s">
        <v>46</v>
      </c>
      <c r="M25" s="1" t="s">
        <v>47</v>
      </c>
      <c r="N25" s="1" t="s">
        <v>93</v>
      </c>
      <c r="O25" s="1" t="s">
        <v>36</v>
      </c>
      <c r="P25" s="3">
        <v>2</v>
      </c>
      <c r="Q25" s="1" t="s">
        <v>115</v>
      </c>
      <c r="R25" s="3">
        <v>11</v>
      </c>
      <c r="S25" s="3">
        <v>10</v>
      </c>
      <c r="T25" s="1"/>
    </row>
    <row r="26" spans="1:20" x14ac:dyDescent="0.2">
      <c r="A26" s="1" t="s">
        <v>7</v>
      </c>
      <c r="B26" s="1" t="s">
        <v>8</v>
      </c>
      <c r="C26" s="1">
        <v>96725</v>
      </c>
      <c r="D26" s="1" t="s">
        <v>89</v>
      </c>
      <c r="E26" s="1" t="s">
        <v>116</v>
      </c>
      <c r="F26" s="1" t="s">
        <v>12</v>
      </c>
      <c r="G26" s="1" t="s">
        <v>117</v>
      </c>
      <c r="H26" s="1" t="str">
        <f t="shared" si="0"/>
        <v>BIOL 236L-2 MOLECULAR CELL LAB</v>
      </c>
      <c r="I26" s="1" t="s">
        <v>113</v>
      </c>
      <c r="J26" s="1"/>
      <c r="K26" s="1" t="s">
        <v>86</v>
      </c>
      <c r="L26" s="1" t="s">
        <v>46</v>
      </c>
      <c r="M26" s="1" t="s">
        <v>47</v>
      </c>
      <c r="N26" s="1" t="s">
        <v>93</v>
      </c>
      <c r="O26" s="1" t="s">
        <v>36</v>
      </c>
      <c r="P26" s="3">
        <v>2</v>
      </c>
      <c r="Q26" s="1" t="s">
        <v>115</v>
      </c>
      <c r="R26" s="3">
        <v>10</v>
      </c>
      <c r="S26" s="3">
        <v>10</v>
      </c>
      <c r="T26" s="1"/>
    </row>
    <row r="27" spans="1:20" x14ac:dyDescent="0.2">
      <c r="A27" s="1" t="s">
        <v>7</v>
      </c>
      <c r="B27" s="1" t="s">
        <v>8</v>
      </c>
      <c r="C27" s="1">
        <v>96713</v>
      </c>
      <c r="D27" s="1" t="s">
        <v>89</v>
      </c>
      <c r="E27" s="1" t="s">
        <v>129</v>
      </c>
      <c r="F27" s="1" t="s">
        <v>9</v>
      </c>
      <c r="G27" s="1" t="s">
        <v>130</v>
      </c>
      <c r="H27" s="1" t="str">
        <f t="shared" si="0"/>
        <v>BIOL 341L-1 PLANT BIOLOGY LABORATORY</v>
      </c>
      <c r="I27" s="1" t="s">
        <v>126</v>
      </c>
      <c r="J27" s="1"/>
      <c r="K27" s="1" t="s">
        <v>110</v>
      </c>
      <c r="L27" s="1" t="s">
        <v>46</v>
      </c>
      <c r="M27" s="1" t="s">
        <v>47</v>
      </c>
      <c r="N27" s="1" t="s">
        <v>93</v>
      </c>
      <c r="O27" s="1" t="s">
        <v>127</v>
      </c>
      <c r="P27" s="3">
        <v>2</v>
      </c>
      <c r="Q27" s="1"/>
      <c r="R27" s="3">
        <v>5</v>
      </c>
      <c r="S27" s="3">
        <v>14</v>
      </c>
      <c r="T27" s="1"/>
    </row>
    <row r="28" spans="1:20" x14ac:dyDescent="0.2">
      <c r="A28" s="1" t="s">
        <v>7</v>
      </c>
      <c r="B28" s="1" t="s">
        <v>8</v>
      </c>
      <c r="C28" s="1">
        <v>96785</v>
      </c>
      <c r="D28" s="1" t="s">
        <v>134</v>
      </c>
      <c r="E28" s="1" t="s">
        <v>135</v>
      </c>
      <c r="F28" s="1" t="s">
        <v>9</v>
      </c>
      <c r="G28" s="1" t="s">
        <v>136</v>
      </c>
      <c r="H28" s="1" t="str">
        <f t="shared" si="0"/>
        <v>BLI 210-1 CONFLICT, FEEDBACK &amp; CHANGE</v>
      </c>
      <c r="I28" s="1" t="s">
        <v>137</v>
      </c>
      <c r="J28" s="1"/>
      <c r="K28" s="1" t="s">
        <v>138</v>
      </c>
      <c r="L28" s="1" t="s">
        <v>101</v>
      </c>
      <c r="M28" s="1" t="s">
        <v>17</v>
      </c>
      <c r="N28" s="1" t="s">
        <v>139</v>
      </c>
      <c r="O28" s="1" t="s">
        <v>140</v>
      </c>
      <c r="P28" s="3">
        <v>4</v>
      </c>
      <c r="Q28" s="1" t="s">
        <v>29</v>
      </c>
      <c r="R28" s="3">
        <v>7</v>
      </c>
      <c r="S28" s="3">
        <v>49</v>
      </c>
      <c r="T28" s="1"/>
    </row>
    <row r="29" spans="1:20" x14ac:dyDescent="0.2">
      <c r="A29" s="1" t="s">
        <v>7</v>
      </c>
      <c r="B29" s="1" t="s">
        <v>8</v>
      </c>
      <c r="C29" s="1">
        <v>96786</v>
      </c>
      <c r="D29" s="1" t="s">
        <v>134</v>
      </c>
      <c r="E29" s="1" t="s">
        <v>141</v>
      </c>
      <c r="F29" s="1" t="s">
        <v>9</v>
      </c>
      <c r="G29" s="1" t="s">
        <v>142</v>
      </c>
      <c r="H29" s="1" t="str">
        <f t="shared" si="0"/>
        <v>BLI 220-1 DECISION MAKING STRATEGIES</v>
      </c>
      <c r="I29" s="1" t="s">
        <v>137</v>
      </c>
      <c r="J29" s="1"/>
      <c r="K29" s="1" t="s">
        <v>16</v>
      </c>
      <c r="L29" s="1" t="s">
        <v>75</v>
      </c>
      <c r="M29" s="1" t="s">
        <v>76</v>
      </c>
      <c r="N29" s="1" t="s">
        <v>143</v>
      </c>
      <c r="O29" s="1" t="s">
        <v>144</v>
      </c>
      <c r="P29" s="3">
        <v>4</v>
      </c>
      <c r="Q29" s="1" t="s">
        <v>29</v>
      </c>
      <c r="R29" s="3">
        <v>2</v>
      </c>
      <c r="S29" s="3">
        <v>49</v>
      </c>
      <c r="T29" s="1"/>
    </row>
    <row r="30" spans="1:20" x14ac:dyDescent="0.2">
      <c r="A30" s="1" t="s">
        <v>7</v>
      </c>
      <c r="B30" s="1" t="s">
        <v>8</v>
      </c>
      <c r="C30" s="1">
        <v>96715</v>
      </c>
      <c r="D30" s="1" t="s">
        <v>145</v>
      </c>
      <c r="E30" s="1" t="s">
        <v>14</v>
      </c>
      <c r="F30" s="1" t="s">
        <v>9</v>
      </c>
      <c r="G30" s="1" t="s">
        <v>146</v>
      </c>
      <c r="H30" s="1" t="str">
        <f t="shared" si="0"/>
        <v>BUS 100-1 INTRODUCTION TO BUSINESS</v>
      </c>
      <c r="I30" s="1" t="s">
        <v>147</v>
      </c>
      <c r="J30" s="1"/>
      <c r="K30" s="1" t="s">
        <v>105</v>
      </c>
      <c r="L30" s="1" t="s">
        <v>53</v>
      </c>
      <c r="M30" s="1" t="s">
        <v>54</v>
      </c>
      <c r="N30" s="1" t="s">
        <v>143</v>
      </c>
      <c r="O30" s="1" t="s">
        <v>148</v>
      </c>
      <c r="P30" s="3">
        <v>4</v>
      </c>
      <c r="Q30" s="1" t="s">
        <v>149</v>
      </c>
      <c r="R30" s="3">
        <v>7</v>
      </c>
      <c r="S30" s="3">
        <v>49</v>
      </c>
      <c r="T30" s="1"/>
    </row>
    <row r="31" spans="1:20" x14ac:dyDescent="0.2">
      <c r="A31" s="1" t="s">
        <v>7</v>
      </c>
      <c r="B31" s="1" t="s">
        <v>8</v>
      </c>
      <c r="C31" s="1">
        <v>96716</v>
      </c>
      <c r="D31" s="1" t="s">
        <v>145</v>
      </c>
      <c r="E31" s="1" t="s">
        <v>14</v>
      </c>
      <c r="F31" s="1" t="s">
        <v>12</v>
      </c>
      <c r="G31" s="1" t="s">
        <v>146</v>
      </c>
      <c r="H31" s="1" t="str">
        <f t="shared" si="0"/>
        <v>BUS 100-2 INTRODUCTION TO BUSINESS</v>
      </c>
      <c r="I31" s="1" t="s">
        <v>150</v>
      </c>
      <c r="J31" s="1"/>
      <c r="K31" s="1" t="s">
        <v>86</v>
      </c>
      <c r="L31" s="1" t="s">
        <v>53</v>
      </c>
      <c r="M31" s="1" t="s">
        <v>54</v>
      </c>
      <c r="N31" s="1" t="s">
        <v>143</v>
      </c>
      <c r="O31" s="1" t="s">
        <v>151</v>
      </c>
      <c r="P31" s="3">
        <v>4</v>
      </c>
      <c r="Q31" s="1" t="s">
        <v>149</v>
      </c>
      <c r="R31" s="3">
        <v>3</v>
      </c>
      <c r="S31" s="3">
        <v>49</v>
      </c>
      <c r="T31" s="1"/>
    </row>
    <row r="32" spans="1:20" x14ac:dyDescent="0.2">
      <c r="A32" s="1" t="s">
        <v>7</v>
      </c>
      <c r="B32" s="1" t="s">
        <v>8</v>
      </c>
      <c r="C32" s="1">
        <v>96717</v>
      </c>
      <c r="D32" s="1" t="s">
        <v>145</v>
      </c>
      <c r="E32" s="1" t="s">
        <v>152</v>
      </c>
      <c r="F32" s="1" t="s">
        <v>9</v>
      </c>
      <c r="G32" s="1" t="s">
        <v>153</v>
      </c>
      <c r="H32" s="1" t="str">
        <f t="shared" si="0"/>
        <v>BUS 125-1 PRIN OF FINANCIAL ACCOUNTING</v>
      </c>
      <c r="I32" s="1" t="s">
        <v>154</v>
      </c>
      <c r="J32" s="1"/>
      <c r="K32" s="1" t="s">
        <v>25</v>
      </c>
      <c r="L32" s="1" t="s">
        <v>101</v>
      </c>
      <c r="M32" s="1" t="s">
        <v>17</v>
      </c>
      <c r="N32" s="1" t="s">
        <v>143</v>
      </c>
      <c r="O32" s="1" t="s">
        <v>151</v>
      </c>
      <c r="P32" s="3">
        <v>4</v>
      </c>
      <c r="Q32" s="1" t="s">
        <v>29</v>
      </c>
      <c r="R32" s="3">
        <v>9</v>
      </c>
      <c r="S32" s="3">
        <v>20</v>
      </c>
      <c r="T32" s="1"/>
    </row>
    <row r="33" spans="1:20" x14ac:dyDescent="0.2">
      <c r="A33" s="1" t="s">
        <v>7</v>
      </c>
      <c r="B33" s="1" t="s">
        <v>8</v>
      </c>
      <c r="C33" s="1">
        <v>96942</v>
      </c>
      <c r="D33" s="1" t="s">
        <v>158</v>
      </c>
      <c r="E33" s="1" t="s">
        <v>159</v>
      </c>
      <c r="F33" s="1" t="s">
        <v>9</v>
      </c>
      <c r="G33" s="1" t="s">
        <v>160</v>
      </c>
      <c r="H33" s="1" t="str">
        <f t="shared" si="0"/>
        <v>CHEM 101-1 GENERAL CHEMISTRY I</v>
      </c>
      <c r="I33" s="1" t="s">
        <v>161</v>
      </c>
      <c r="J33" s="1"/>
      <c r="K33" s="1" t="s">
        <v>63</v>
      </c>
      <c r="L33" s="1" t="s">
        <v>70</v>
      </c>
      <c r="M33" s="1" t="s">
        <v>71</v>
      </c>
      <c r="N33" s="1" t="s">
        <v>93</v>
      </c>
      <c r="O33" s="1" t="s">
        <v>99</v>
      </c>
      <c r="P33" s="3">
        <v>4</v>
      </c>
      <c r="Q33" s="1" t="s">
        <v>95</v>
      </c>
      <c r="R33" s="3">
        <v>1</v>
      </c>
      <c r="S33" s="3">
        <v>30</v>
      </c>
      <c r="T33" s="1"/>
    </row>
    <row r="34" spans="1:20" x14ac:dyDescent="0.2">
      <c r="A34" s="1" t="s">
        <v>7</v>
      </c>
      <c r="B34" s="1" t="s">
        <v>8</v>
      </c>
      <c r="C34" s="1">
        <v>96943</v>
      </c>
      <c r="D34" s="1" t="s">
        <v>158</v>
      </c>
      <c r="E34" s="1" t="s">
        <v>159</v>
      </c>
      <c r="F34" s="1" t="s">
        <v>12</v>
      </c>
      <c r="G34" s="1" t="s">
        <v>160</v>
      </c>
      <c r="H34" s="1" t="str">
        <f t="shared" si="0"/>
        <v>CHEM 101-2 GENERAL CHEMISTRY I</v>
      </c>
      <c r="I34" s="1" t="s">
        <v>161</v>
      </c>
      <c r="J34" s="1"/>
      <c r="K34" s="1" t="s">
        <v>63</v>
      </c>
      <c r="L34" s="1" t="s">
        <v>101</v>
      </c>
      <c r="M34" s="1" t="s">
        <v>58</v>
      </c>
      <c r="N34" s="1" t="s">
        <v>93</v>
      </c>
      <c r="O34" s="1" t="s">
        <v>99</v>
      </c>
      <c r="P34" s="3">
        <v>4</v>
      </c>
      <c r="Q34" s="1" t="s">
        <v>95</v>
      </c>
      <c r="R34" s="3">
        <v>7</v>
      </c>
      <c r="S34" s="3">
        <v>30</v>
      </c>
      <c r="T34" s="1"/>
    </row>
    <row r="35" spans="1:20" x14ac:dyDescent="0.2">
      <c r="A35" s="1" t="s">
        <v>7</v>
      </c>
      <c r="B35" s="1" t="s">
        <v>8</v>
      </c>
      <c r="C35" s="1">
        <v>96944</v>
      </c>
      <c r="D35" s="1" t="s">
        <v>158</v>
      </c>
      <c r="E35" s="1" t="s">
        <v>162</v>
      </c>
      <c r="F35" s="1" t="s">
        <v>9</v>
      </c>
      <c r="G35" s="1" t="s">
        <v>163</v>
      </c>
      <c r="H35" s="1" t="str">
        <f t="shared" si="0"/>
        <v>CHEM 101L-1 GENERAL CHEMISTRY I LAB</v>
      </c>
      <c r="I35" s="1" t="s">
        <v>10</v>
      </c>
      <c r="J35" s="1"/>
      <c r="K35" s="1" t="s">
        <v>105</v>
      </c>
      <c r="L35" s="1" t="s">
        <v>46</v>
      </c>
      <c r="M35" s="1" t="s">
        <v>47</v>
      </c>
      <c r="N35" s="1" t="s">
        <v>93</v>
      </c>
      <c r="O35" s="1" t="s">
        <v>52</v>
      </c>
      <c r="P35" s="3">
        <v>2</v>
      </c>
      <c r="Q35" s="1" t="s">
        <v>95</v>
      </c>
      <c r="R35" s="3">
        <v>1</v>
      </c>
      <c r="S35" s="3">
        <v>20</v>
      </c>
      <c r="T35" s="1"/>
    </row>
    <row r="36" spans="1:20" x14ac:dyDescent="0.2">
      <c r="A36" s="1" t="s">
        <v>7</v>
      </c>
      <c r="B36" s="1" t="s">
        <v>8</v>
      </c>
      <c r="C36" s="1">
        <v>96945</v>
      </c>
      <c r="D36" s="1" t="s">
        <v>158</v>
      </c>
      <c r="E36" s="1" t="s">
        <v>162</v>
      </c>
      <c r="F36" s="1" t="s">
        <v>12</v>
      </c>
      <c r="G36" s="1" t="s">
        <v>163</v>
      </c>
      <c r="H36" s="1" t="str">
        <f t="shared" si="0"/>
        <v>CHEM 101L-2 GENERAL CHEMISTRY I LAB</v>
      </c>
      <c r="I36" s="1" t="s">
        <v>10</v>
      </c>
      <c r="J36" s="1"/>
      <c r="K36" s="1" t="s">
        <v>107</v>
      </c>
      <c r="L36" s="1" t="s">
        <v>46</v>
      </c>
      <c r="M36" s="1" t="s">
        <v>47</v>
      </c>
      <c r="N36" s="1" t="s">
        <v>93</v>
      </c>
      <c r="O36" s="1" t="s">
        <v>52</v>
      </c>
      <c r="P36" s="3">
        <v>2</v>
      </c>
      <c r="Q36" s="1" t="s">
        <v>95</v>
      </c>
      <c r="R36" s="3">
        <v>7</v>
      </c>
      <c r="S36" s="3">
        <v>20</v>
      </c>
      <c r="T36" s="1"/>
    </row>
    <row r="37" spans="1:20" x14ac:dyDescent="0.2">
      <c r="A37" s="1" t="s">
        <v>7</v>
      </c>
      <c r="B37" s="1" t="s">
        <v>8</v>
      </c>
      <c r="C37" s="1">
        <v>96946</v>
      </c>
      <c r="D37" s="1" t="s">
        <v>158</v>
      </c>
      <c r="E37" s="1" t="s">
        <v>151</v>
      </c>
      <c r="F37" s="1" t="s">
        <v>9</v>
      </c>
      <c r="G37" s="1" t="s">
        <v>164</v>
      </c>
      <c r="H37" s="1" t="str">
        <f t="shared" si="0"/>
        <v>CHEM 105-1 PRINCIPLES OF CHEMISTRY</v>
      </c>
      <c r="I37" s="1" t="s">
        <v>165</v>
      </c>
      <c r="J37" s="1"/>
      <c r="K37" s="1" t="s">
        <v>63</v>
      </c>
      <c r="L37" s="1" t="s">
        <v>70</v>
      </c>
      <c r="M37" s="1" t="s">
        <v>71</v>
      </c>
      <c r="N37" s="1" t="s">
        <v>93</v>
      </c>
      <c r="O37" s="1" t="s">
        <v>114</v>
      </c>
      <c r="P37" s="3">
        <v>4</v>
      </c>
      <c r="Q37" s="1" t="s">
        <v>95</v>
      </c>
      <c r="R37" s="3">
        <v>3</v>
      </c>
      <c r="S37" s="3">
        <v>32</v>
      </c>
      <c r="T37" s="1"/>
    </row>
    <row r="38" spans="1:20" x14ac:dyDescent="0.2">
      <c r="A38" s="1" t="s">
        <v>7</v>
      </c>
      <c r="B38" s="1" t="s">
        <v>8</v>
      </c>
      <c r="C38" s="1">
        <v>96947</v>
      </c>
      <c r="D38" s="1" t="s">
        <v>158</v>
      </c>
      <c r="E38" s="1" t="s">
        <v>166</v>
      </c>
      <c r="F38" s="1" t="s">
        <v>9</v>
      </c>
      <c r="G38" s="1" t="s">
        <v>167</v>
      </c>
      <c r="H38" s="1" t="str">
        <f t="shared" si="0"/>
        <v>CHEM 105L-1 PRINCIPLES OF CHEMISTRY LAB</v>
      </c>
      <c r="I38" s="1" t="s">
        <v>165</v>
      </c>
      <c r="J38" s="1"/>
      <c r="K38" s="1" t="s">
        <v>105</v>
      </c>
      <c r="L38" s="1" t="s">
        <v>46</v>
      </c>
      <c r="M38" s="1" t="s">
        <v>47</v>
      </c>
      <c r="N38" s="1" t="s">
        <v>93</v>
      </c>
      <c r="O38" s="1" t="s">
        <v>168</v>
      </c>
      <c r="P38" s="3">
        <v>2</v>
      </c>
      <c r="Q38" s="1" t="s">
        <v>95</v>
      </c>
      <c r="R38" s="3">
        <v>2</v>
      </c>
      <c r="S38" s="3">
        <v>16</v>
      </c>
      <c r="T38" s="1"/>
    </row>
    <row r="39" spans="1:20" x14ac:dyDescent="0.2">
      <c r="A39" s="1" t="s">
        <v>7</v>
      </c>
      <c r="B39" s="1" t="s">
        <v>8</v>
      </c>
      <c r="C39" s="1">
        <v>97003</v>
      </c>
      <c r="D39" s="1" t="s">
        <v>172</v>
      </c>
      <c r="E39" s="1" t="s">
        <v>56</v>
      </c>
      <c r="F39" s="1" t="s">
        <v>9</v>
      </c>
      <c r="G39" s="1" t="s">
        <v>73</v>
      </c>
      <c r="H39" s="1" t="str">
        <f t="shared" ref="H39:H76" si="1">_xlfn.CONCAT(D39, " ", E39, "-", F39, " ",G39)</f>
        <v>CLAS 350-1 SP TOP: ROM WOM METHOD/EVID</v>
      </c>
      <c r="I39" s="1" t="s">
        <v>74</v>
      </c>
      <c r="J39" s="1"/>
      <c r="K39" s="1" t="s">
        <v>25</v>
      </c>
      <c r="L39" s="1" t="s">
        <v>75</v>
      </c>
      <c r="M39" s="1" t="s">
        <v>76</v>
      </c>
      <c r="N39" s="1" t="s">
        <v>19</v>
      </c>
      <c r="O39" s="1" t="s">
        <v>77</v>
      </c>
      <c r="P39" s="3">
        <v>4</v>
      </c>
      <c r="Q39" s="1" t="s">
        <v>173</v>
      </c>
      <c r="R39" s="3">
        <v>13</v>
      </c>
      <c r="S39" s="3">
        <v>19</v>
      </c>
      <c r="T39" s="1"/>
    </row>
    <row r="40" spans="1:20" x14ac:dyDescent="0.2">
      <c r="A40" s="1" t="s">
        <v>7</v>
      </c>
      <c r="B40" s="1" t="s">
        <v>8</v>
      </c>
      <c r="C40" s="1">
        <v>96748</v>
      </c>
      <c r="D40" s="1" t="s">
        <v>174</v>
      </c>
      <c r="E40" s="1" t="s">
        <v>175</v>
      </c>
      <c r="F40" s="1" t="s">
        <v>9</v>
      </c>
      <c r="G40" s="1" t="s">
        <v>176</v>
      </c>
      <c r="H40" s="1" t="str">
        <f t="shared" si="1"/>
        <v>CMPS 110-1 COMPUTER BASICS &amp; APPLICATIONS</v>
      </c>
      <c r="I40" s="1" t="s">
        <v>177</v>
      </c>
      <c r="J40" s="1"/>
      <c r="K40" s="1" t="s">
        <v>11</v>
      </c>
      <c r="L40" s="1"/>
      <c r="M40" s="1"/>
      <c r="N40" s="1" t="s">
        <v>178</v>
      </c>
      <c r="O40" s="1"/>
      <c r="P40" s="3">
        <v>2</v>
      </c>
      <c r="Q40" s="1"/>
      <c r="R40" s="3">
        <v>5</v>
      </c>
      <c r="S40" s="3">
        <v>24</v>
      </c>
      <c r="T40" s="1"/>
    </row>
    <row r="41" spans="1:20" x14ac:dyDescent="0.2">
      <c r="A41" s="1" t="s">
        <v>7</v>
      </c>
      <c r="B41" s="1" t="s">
        <v>8</v>
      </c>
      <c r="C41" s="1">
        <v>96749</v>
      </c>
      <c r="D41" s="1" t="s">
        <v>174</v>
      </c>
      <c r="E41" s="1" t="s">
        <v>179</v>
      </c>
      <c r="F41" s="1" t="s">
        <v>9</v>
      </c>
      <c r="G41" s="1" t="s">
        <v>180</v>
      </c>
      <c r="H41" s="1" t="str">
        <f t="shared" si="1"/>
        <v>CMPS 160-1 APPLIED COMPUTING I W/PYTHON</v>
      </c>
      <c r="I41" s="1" t="s">
        <v>177</v>
      </c>
      <c r="J41" s="1"/>
      <c r="K41" s="1" t="s">
        <v>16</v>
      </c>
      <c r="L41" s="1" t="s">
        <v>121</v>
      </c>
      <c r="M41" s="1" t="s">
        <v>70</v>
      </c>
      <c r="N41" s="1" t="s">
        <v>93</v>
      </c>
      <c r="O41" s="1" t="s">
        <v>181</v>
      </c>
      <c r="P41" s="3">
        <v>4</v>
      </c>
      <c r="Q41" s="1" t="s">
        <v>182</v>
      </c>
      <c r="R41" s="3">
        <v>14</v>
      </c>
      <c r="S41" s="3">
        <v>22</v>
      </c>
      <c r="T41" s="1"/>
    </row>
    <row r="42" spans="1:20" x14ac:dyDescent="0.2">
      <c r="A42" s="1" t="s">
        <v>7</v>
      </c>
      <c r="B42" s="1" t="s">
        <v>8</v>
      </c>
      <c r="C42" s="1">
        <v>96750</v>
      </c>
      <c r="D42" s="1" t="s">
        <v>174</v>
      </c>
      <c r="E42" s="1" t="s">
        <v>183</v>
      </c>
      <c r="F42" s="1" t="s">
        <v>9</v>
      </c>
      <c r="G42" s="1" t="s">
        <v>184</v>
      </c>
      <c r="H42" s="1" t="str">
        <f t="shared" si="1"/>
        <v>CMPS 335-1 DATA MINING TECHNIQUES</v>
      </c>
      <c r="I42" s="1" t="s">
        <v>177</v>
      </c>
      <c r="J42" s="1"/>
      <c r="K42" s="1" t="s">
        <v>107</v>
      </c>
      <c r="L42" s="1" t="s">
        <v>57</v>
      </c>
      <c r="M42" s="1" t="s">
        <v>27</v>
      </c>
      <c r="N42" s="1" t="s">
        <v>93</v>
      </c>
      <c r="O42" s="1" t="s">
        <v>181</v>
      </c>
      <c r="P42" s="3">
        <v>2</v>
      </c>
      <c r="Q42" s="1"/>
      <c r="R42" s="3">
        <v>1</v>
      </c>
      <c r="S42" s="3">
        <v>22</v>
      </c>
      <c r="T42" s="1"/>
    </row>
    <row r="43" spans="1:20" x14ac:dyDescent="0.2">
      <c r="A43" s="1" t="s">
        <v>7</v>
      </c>
      <c r="B43" s="1" t="s">
        <v>8</v>
      </c>
      <c r="C43" s="1">
        <v>96626</v>
      </c>
      <c r="D43" s="1" t="s">
        <v>185</v>
      </c>
      <c r="E43" s="1" t="s">
        <v>159</v>
      </c>
      <c r="F43" s="1" t="s">
        <v>9</v>
      </c>
      <c r="G43" s="1" t="s">
        <v>186</v>
      </c>
      <c r="H43" s="1" t="str">
        <f t="shared" si="1"/>
        <v>COMM 101-1 INTRO TO COMMUNICATION STUDIES</v>
      </c>
      <c r="I43" s="1" t="s">
        <v>187</v>
      </c>
      <c r="J43" s="1"/>
      <c r="K43" s="1" t="s">
        <v>16</v>
      </c>
      <c r="L43" s="1" t="s">
        <v>75</v>
      </c>
      <c r="M43" s="1" t="s">
        <v>76</v>
      </c>
      <c r="N43" s="1" t="s">
        <v>143</v>
      </c>
      <c r="O43" s="1" t="s">
        <v>188</v>
      </c>
      <c r="P43" s="3">
        <v>4</v>
      </c>
      <c r="Q43" s="1" t="s">
        <v>149</v>
      </c>
      <c r="R43" s="3">
        <v>9</v>
      </c>
      <c r="S43" s="3">
        <v>15</v>
      </c>
      <c r="T43" s="1"/>
    </row>
    <row r="44" spans="1:20" x14ac:dyDescent="0.2">
      <c r="A44" s="1" t="s">
        <v>7</v>
      </c>
      <c r="B44" s="1" t="s">
        <v>8</v>
      </c>
      <c r="C44" s="1">
        <v>96628</v>
      </c>
      <c r="D44" s="1" t="s">
        <v>185</v>
      </c>
      <c r="E44" s="1" t="s">
        <v>190</v>
      </c>
      <c r="F44" s="1" t="s">
        <v>9</v>
      </c>
      <c r="G44" s="1" t="s">
        <v>191</v>
      </c>
      <c r="H44" s="1" t="str">
        <f t="shared" si="1"/>
        <v>COMM 225-1 PUBLIC SPEAKING</v>
      </c>
      <c r="I44" s="1" t="s">
        <v>192</v>
      </c>
      <c r="J44" s="1"/>
      <c r="K44" s="1" t="s">
        <v>25</v>
      </c>
      <c r="L44" s="1" t="s">
        <v>101</v>
      </c>
      <c r="M44" s="1" t="s">
        <v>17</v>
      </c>
      <c r="N44" s="1" t="s">
        <v>193</v>
      </c>
      <c r="O44" s="1" t="s">
        <v>94</v>
      </c>
      <c r="P44" s="3">
        <v>4</v>
      </c>
      <c r="Q44" s="1" t="s">
        <v>155</v>
      </c>
      <c r="R44" s="3">
        <v>10</v>
      </c>
      <c r="S44" s="3">
        <v>19</v>
      </c>
      <c r="T44" s="1"/>
    </row>
    <row r="45" spans="1:20" x14ac:dyDescent="0.2">
      <c r="A45" s="1" t="s">
        <v>7</v>
      </c>
      <c r="B45" s="1" t="s">
        <v>8</v>
      </c>
      <c r="C45" s="1">
        <v>96977</v>
      </c>
      <c r="D45" s="1" t="s">
        <v>194</v>
      </c>
      <c r="E45" s="1" t="s">
        <v>159</v>
      </c>
      <c r="F45" s="1" t="s">
        <v>9</v>
      </c>
      <c r="G45" s="1" t="s">
        <v>195</v>
      </c>
      <c r="H45" s="1" t="str">
        <f t="shared" si="1"/>
        <v>CORE 101-1 FIRST-YEAR FOUNDATIONS</v>
      </c>
      <c r="I45" s="1" t="s">
        <v>196</v>
      </c>
      <c r="J45" s="1"/>
      <c r="K45" s="1" t="s">
        <v>16</v>
      </c>
      <c r="L45" s="1" t="s">
        <v>57</v>
      </c>
      <c r="M45" s="1" t="s">
        <v>27</v>
      </c>
      <c r="N45" s="1" t="s">
        <v>19</v>
      </c>
      <c r="O45" s="1" t="s">
        <v>197</v>
      </c>
      <c r="P45" s="3">
        <v>4</v>
      </c>
      <c r="Q45" s="1" t="s">
        <v>29</v>
      </c>
      <c r="R45" s="3">
        <v>0</v>
      </c>
      <c r="S45" s="3">
        <v>15</v>
      </c>
      <c r="T45" s="1"/>
    </row>
    <row r="46" spans="1:20" x14ac:dyDescent="0.2">
      <c r="A46" s="1" t="s">
        <v>7</v>
      </c>
      <c r="B46" s="1" t="s">
        <v>8</v>
      </c>
      <c r="C46" s="1">
        <v>96986</v>
      </c>
      <c r="D46" s="1" t="s">
        <v>194</v>
      </c>
      <c r="E46" s="1" t="s">
        <v>159</v>
      </c>
      <c r="F46" s="1" t="s">
        <v>198</v>
      </c>
      <c r="G46" s="1" t="s">
        <v>195</v>
      </c>
      <c r="H46" s="1" t="str">
        <f t="shared" si="1"/>
        <v>CORE 101-10 FIRST-YEAR FOUNDATIONS</v>
      </c>
      <c r="I46" s="1" t="s">
        <v>199</v>
      </c>
      <c r="J46" s="1"/>
      <c r="K46" s="1" t="s">
        <v>16</v>
      </c>
      <c r="L46" s="1" t="s">
        <v>57</v>
      </c>
      <c r="M46" s="1" t="s">
        <v>27</v>
      </c>
      <c r="N46" s="1" t="s">
        <v>93</v>
      </c>
      <c r="O46" s="1" t="s">
        <v>114</v>
      </c>
      <c r="P46" s="3">
        <v>4</v>
      </c>
      <c r="Q46" s="1" t="s">
        <v>29</v>
      </c>
      <c r="R46" s="3">
        <v>0</v>
      </c>
      <c r="S46" s="3">
        <v>15</v>
      </c>
      <c r="T46" s="1"/>
    </row>
    <row r="47" spans="1:20" x14ac:dyDescent="0.2">
      <c r="A47" s="1" t="s">
        <v>7</v>
      </c>
      <c r="B47" s="1" t="s">
        <v>8</v>
      </c>
      <c r="C47" s="1">
        <v>96987</v>
      </c>
      <c r="D47" s="1" t="s">
        <v>194</v>
      </c>
      <c r="E47" s="1" t="s">
        <v>159</v>
      </c>
      <c r="F47" s="1" t="s">
        <v>200</v>
      </c>
      <c r="G47" s="1" t="s">
        <v>195</v>
      </c>
      <c r="H47" s="1" t="str">
        <f t="shared" si="1"/>
        <v>CORE 101-11 FIRST-YEAR FOUNDATIONS</v>
      </c>
      <c r="I47" s="1" t="s">
        <v>201</v>
      </c>
      <c r="J47" s="1"/>
      <c r="K47" s="1" t="s">
        <v>16</v>
      </c>
      <c r="L47" s="1" t="s">
        <v>57</v>
      </c>
      <c r="M47" s="1" t="s">
        <v>27</v>
      </c>
      <c r="N47" s="1" t="s">
        <v>93</v>
      </c>
      <c r="O47" s="1" t="s">
        <v>99</v>
      </c>
      <c r="P47" s="3">
        <v>4</v>
      </c>
      <c r="Q47" s="1" t="s">
        <v>29</v>
      </c>
      <c r="R47" s="3">
        <v>0</v>
      </c>
      <c r="S47" s="3">
        <v>15</v>
      </c>
      <c r="T47" s="1"/>
    </row>
    <row r="48" spans="1:20" x14ac:dyDescent="0.2">
      <c r="A48" s="1" t="s">
        <v>7</v>
      </c>
      <c r="B48" s="1" t="s">
        <v>8</v>
      </c>
      <c r="C48" s="1">
        <v>96988</v>
      </c>
      <c r="D48" s="1" t="s">
        <v>194</v>
      </c>
      <c r="E48" s="1" t="s">
        <v>159</v>
      </c>
      <c r="F48" s="1" t="s">
        <v>202</v>
      </c>
      <c r="G48" s="1" t="s">
        <v>195</v>
      </c>
      <c r="H48" s="1" t="str">
        <f t="shared" si="1"/>
        <v>CORE 101-12 FIRST-YEAR FOUNDATIONS</v>
      </c>
      <c r="I48" s="1" t="s">
        <v>203</v>
      </c>
      <c r="J48" s="1"/>
      <c r="K48" s="1" t="s">
        <v>16</v>
      </c>
      <c r="L48" s="1" t="s">
        <v>57</v>
      </c>
      <c r="M48" s="1" t="s">
        <v>27</v>
      </c>
      <c r="N48" s="1" t="s">
        <v>143</v>
      </c>
      <c r="O48" s="1" t="s">
        <v>144</v>
      </c>
      <c r="P48" s="3">
        <v>4</v>
      </c>
      <c r="Q48" s="1" t="s">
        <v>29</v>
      </c>
      <c r="R48" s="3">
        <v>0</v>
      </c>
      <c r="S48" s="3">
        <v>15</v>
      </c>
      <c r="T48" s="1"/>
    </row>
    <row r="49" spans="1:20" x14ac:dyDescent="0.2">
      <c r="A49" s="1" t="s">
        <v>7</v>
      </c>
      <c r="B49" s="1" t="s">
        <v>8</v>
      </c>
      <c r="C49" s="1">
        <v>96989</v>
      </c>
      <c r="D49" s="1" t="s">
        <v>194</v>
      </c>
      <c r="E49" s="1" t="s">
        <v>159</v>
      </c>
      <c r="F49" s="1" t="s">
        <v>204</v>
      </c>
      <c r="G49" s="1" t="s">
        <v>195</v>
      </c>
      <c r="H49" s="1" t="str">
        <f t="shared" si="1"/>
        <v>CORE 101-13 FIRST-YEAR FOUNDATIONS</v>
      </c>
      <c r="I49" s="1" t="s">
        <v>205</v>
      </c>
      <c r="J49" s="1"/>
      <c r="K49" s="1" t="s">
        <v>16</v>
      </c>
      <c r="L49" s="1" t="s">
        <v>57</v>
      </c>
      <c r="M49" s="1" t="s">
        <v>27</v>
      </c>
      <c r="N49" s="1" t="s">
        <v>206</v>
      </c>
      <c r="O49" s="1" t="s">
        <v>94</v>
      </c>
      <c r="P49" s="3">
        <v>4</v>
      </c>
      <c r="Q49" s="1" t="s">
        <v>29</v>
      </c>
      <c r="R49" s="3">
        <v>0</v>
      </c>
      <c r="S49" s="3">
        <v>15</v>
      </c>
      <c r="T49" s="1"/>
    </row>
    <row r="50" spans="1:20" x14ac:dyDescent="0.2">
      <c r="A50" s="1" t="s">
        <v>7</v>
      </c>
      <c r="B50" s="1" t="s">
        <v>8</v>
      </c>
      <c r="C50" s="1">
        <v>96990</v>
      </c>
      <c r="D50" s="1" t="s">
        <v>194</v>
      </c>
      <c r="E50" s="1" t="s">
        <v>159</v>
      </c>
      <c r="F50" s="1" t="s">
        <v>34</v>
      </c>
      <c r="G50" s="1" t="s">
        <v>195</v>
      </c>
      <c r="H50" s="1" t="str">
        <f t="shared" si="1"/>
        <v>CORE 101-14 FIRST-YEAR FOUNDATIONS</v>
      </c>
      <c r="I50" s="1" t="s">
        <v>207</v>
      </c>
      <c r="J50" s="1"/>
      <c r="K50" s="1" t="s">
        <v>16</v>
      </c>
      <c r="L50" s="1" t="s">
        <v>57</v>
      </c>
      <c r="M50" s="1" t="s">
        <v>27</v>
      </c>
      <c r="N50" s="1" t="s">
        <v>206</v>
      </c>
      <c r="O50" s="1" t="s">
        <v>208</v>
      </c>
      <c r="P50" s="3">
        <v>4</v>
      </c>
      <c r="Q50" s="1" t="s">
        <v>29</v>
      </c>
      <c r="R50" s="3">
        <v>0</v>
      </c>
      <c r="S50" s="3">
        <v>15</v>
      </c>
      <c r="T50" s="1"/>
    </row>
    <row r="51" spans="1:20" x14ac:dyDescent="0.2">
      <c r="A51" s="1" t="s">
        <v>7</v>
      </c>
      <c r="B51" s="1" t="s">
        <v>8</v>
      </c>
      <c r="C51" s="1">
        <v>96978</v>
      </c>
      <c r="D51" s="1" t="s">
        <v>194</v>
      </c>
      <c r="E51" s="1" t="s">
        <v>159</v>
      </c>
      <c r="F51" s="1" t="s">
        <v>12</v>
      </c>
      <c r="G51" s="1" t="s">
        <v>195</v>
      </c>
      <c r="H51" s="1" t="str">
        <f t="shared" si="1"/>
        <v>CORE 101-2 FIRST-YEAR FOUNDATIONS</v>
      </c>
      <c r="I51" s="1" t="s">
        <v>100</v>
      </c>
      <c r="J51" s="1"/>
      <c r="K51" s="1" t="s">
        <v>16</v>
      </c>
      <c r="L51" s="1" t="s">
        <v>57</v>
      </c>
      <c r="M51" s="1" t="s">
        <v>27</v>
      </c>
      <c r="N51" s="1" t="s">
        <v>93</v>
      </c>
      <c r="O51" s="1" t="s">
        <v>209</v>
      </c>
      <c r="P51" s="3">
        <v>4</v>
      </c>
      <c r="Q51" s="1" t="s">
        <v>29</v>
      </c>
      <c r="R51" s="3">
        <v>0</v>
      </c>
      <c r="S51" s="3">
        <v>15</v>
      </c>
      <c r="T51" s="1"/>
    </row>
    <row r="52" spans="1:20" x14ac:dyDescent="0.2">
      <c r="A52" s="1" t="s">
        <v>7</v>
      </c>
      <c r="B52" s="1" t="s">
        <v>8</v>
      </c>
      <c r="C52" s="1">
        <v>96979</v>
      </c>
      <c r="D52" s="1" t="s">
        <v>194</v>
      </c>
      <c r="E52" s="1" t="s">
        <v>159</v>
      </c>
      <c r="F52" s="1" t="s">
        <v>108</v>
      </c>
      <c r="G52" s="1" t="s">
        <v>195</v>
      </c>
      <c r="H52" s="1" t="str">
        <f t="shared" si="1"/>
        <v>CORE 101-3 FIRST-YEAR FOUNDATIONS</v>
      </c>
      <c r="I52" s="1" t="s">
        <v>137</v>
      </c>
      <c r="J52" s="1"/>
      <c r="K52" s="1" t="s">
        <v>16</v>
      </c>
      <c r="L52" s="1" t="s">
        <v>57</v>
      </c>
      <c r="M52" s="1" t="s">
        <v>27</v>
      </c>
      <c r="N52" s="1" t="s">
        <v>19</v>
      </c>
      <c r="O52" s="1" t="s">
        <v>77</v>
      </c>
      <c r="P52" s="3">
        <v>4</v>
      </c>
      <c r="Q52" s="1" t="s">
        <v>29</v>
      </c>
      <c r="R52" s="3">
        <v>0</v>
      </c>
      <c r="S52" s="3">
        <v>15</v>
      </c>
      <c r="T52" s="1"/>
    </row>
    <row r="53" spans="1:20" x14ac:dyDescent="0.2">
      <c r="A53" s="1" t="s">
        <v>7</v>
      </c>
      <c r="B53" s="1" t="s">
        <v>8</v>
      </c>
      <c r="C53" s="1">
        <v>96980</v>
      </c>
      <c r="D53" s="1" t="s">
        <v>194</v>
      </c>
      <c r="E53" s="1" t="s">
        <v>159</v>
      </c>
      <c r="F53" s="1" t="s">
        <v>109</v>
      </c>
      <c r="G53" s="1" t="s">
        <v>195</v>
      </c>
      <c r="H53" s="1" t="str">
        <f t="shared" si="1"/>
        <v>CORE 101-4 FIRST-YEAR FOUNDATIONS</v>
      </c>
      <c r="I53" s="1" t="s">
        <v>210</v>
      </c>
      <c r="J53" s="1"/>
      <c r="K53" s="1" t="s">
        <v>16</v>
      </c>
      <c r="L53" s="1" t="s">
        <v>57</v>
      </c>
      <c r="M53" s="1" t="s">
        <v>27</v>
      </c>
      <c r="N53" s="1" t="s">
        <v>143</v>
      </c>
      <c r="O53" s="1" t="s">
        <v>148</v>
      </c>
      <c r="P53" s="3">
        <v>4</v>
      </c>
      <c r="Q53" s="1" t="s">
        <v>29</v>
      </c>
      <c r="R53" s="3">
        <v>0</v>
      </c>
      <c r="S53" s="3">
        <v>15</v>
      </c>
      <c r="T53" s="1"/>
    </row>
    <row r="54" spans="1:20" x14ac:dyDescent="0.2">
      <c r="A54" s="1" t="s">
        <v>7</v>
      </c>
      <c r="B54" s="1" t="s">
        <v>8</v>
      </c>
      <c r="C54" s="1">
        <v>96981</v>
      </c>
      <c r="D54" s="1" t="s">
        <v>194</v>
      </c>
      <c r="E54" s="1" t="s">
        <v>159</v>
      </c>
      <c r="F54" s="1" t="s">
        <v>211</v>
      </c>
      <c r="G54" s="1" t="s">
        <v>195</v>
      </c>
      <c r="H54" s="1" t="str">
        <f t="shared" si="1"/>
        <v>CORE 101-5 FIRST-YEAR FOUNDATIONS</v>
      </c>
      <c r="I54" s="1" t="s">
        <v>212</v>
      </c>
      <c r="J54" s="1"/>
      <c r="K54" s="1" t="s">
        <v>16</v>
      </c>
      <c r="L54" s="1" t="s">
        <v>57</v>
      </c>
      <c r="M54" s="1" t="s">
        <v>27</v>
      </c>
      <c r="N54" s="1" t="s">
        <v>213</v>
      </c>
      <c r="O54" s="1" t="s">
        <v>214</v>
      </c>
      <c r="P54" s="3">
        <v>4</v>
      </c>
      <c r="Q54" s="1" t="s">
        <v>29</v>
      </c>
      <c r="R54" s="3">
        <v>0</v>
      </c>
      <c r="S54" s="3">
        <v>15</v>
      </c>
      <c r="T54" s="1"/>
    </row>
    <row r="55" spans="1:20" x14ac:dyDescent="0.2">
      <c r="A55" s="1" t="s">
        <v>7</v>
      </c>
      <c r="B55" s="1" t="s">
        <v>8</v>
      </c>
      <c r="C55" s="1">
        <v>96982</v>
      </c>
      <c r="D55" s="1" t="s">
        <v>194</v>
      </c>
      <c r="E55" s="1" t="s">
        <v>159</v>
      </c>
      <c r="F55" s="1" t="s">
        <v>28</v>
      </c>
      <c r="G55" s="1" t="s">
        <v>195</v>
      </c>
      <c r="H55" s="1" t="str">
        <f t="shared" si="1"/>
        <v>CORE 101-6 FIRST-YEAR FOUNDATIONS</v>
      </c>
      <c r="I55" s="1" t="s">
        <v>215</v>
      </c>
      <c r="J55" s="1"/>
      <c r="K55" s="1" t="s">
        <v>16</v>
      </c>
      <c r="L55" s="1" t="s">
        <v>57</v>
      </c>
      <c r="M55" s="1" t="s">
        <v>27</v>
      </c>
      <c r="N55" s="1" t="s">
        <v>93</v>
      </c>
      <c r="O55" s="1" t="s">
        <v>157</v>
      </c>
      <c r="P55" s="3">
        <v>4</v>
      </c>
      <c r="Q55" s="1" t="s">
        <v>29</v>
      </c>
      <c r="R55" s="3">
        <v>0</v>
      </c>
      <c r="S55" s="3">
        <v>15</v>
      </c>
      <c r="T55" s="1"/>
    </row>
    <row r="56" spans="1:20" x14ac:dyDescent="0.2">
      <c r="A56" s="1" t="s">
        <v>7</v>
      </c>
      <c r="B56" s="1" t="s">
        <v>8</v>
      </c>
      <c r="C56" s="1">
        <v>96983</v>
      </c>
      <c r="D56" s="1" t="s">
        <v>194</v>
      </c>
      <c r="E56" s="1" t="s">
        <v>159</v>
      </c>
      <c r="F56" s="1" t="s">
        <v>216</v>
      </c>
      <c r="G56" s="1" t="s">
        <v>195</v>
      </c>
      <c r="H56" s="1" t="str">
        <f t="shared" si="1"/>
        <v>CORE 101-7 FIRST-YEAR FOUNDATIONS</v>
      </c>
      <c r="I56" s="1" t="s">
        <v>217</v>
      </c>
      <c r="J56" s="1"/>
      <c r="K56" s="1" t="s">
        <v>16</v>
      </c>
      <c r="L56" s="1" t="s">
        <v>57</v>
      </c>
      <c r="M56" s="1" t="s">
        <v>27</v>
      </c>
      <c r="N56" s="1" t="s">
        <v>143</v>
      </c>
      <c r="O56" s="1" t="s">
        <v>218</v>
      </c>
      <c r="P56" s="3">
        <v>4</v>
      </c>
      <c r="Q56" s="1" t="s">
        <v>29</v>
      </c>
      <c r="R56" s="3">
        <v>0</v>
      </c>
      <c r="S56" s="3">
        <v>15</v>
      </c>
      <c r="T56" s="1"/>
    </row>
    <row r="57" spans="1:20" x14ac:dyDescent="0.2">
      <c r="A57" s="1" t="s">
        <v>7</v>
      </c>
      <c r="B57" s="1" t="s">
        <v>8</v>
      </c>
      <c r="C57" s="1">
        <v>96984</v>
      </c>
      <c r="D57" s="1" t="s">
        <v>194</v>
      </c>
      <c r="E57" s="1" t="s">
        <v>159</v>
      </c>
      <c r="F57" s="1" t="s">
        <v>219</v>
      </c>
      <c r="G57" s="1" t="s">
        <v>195</v>
      </c>
      <c r="H57" s="1" t="str">
        <f t="shared" si="1"/>
        <v>CORE 101-8 FIRST-YEAR FOUNDATIONS</v>
      </c>
      <c r="I57" s="1" t="s">
        <v>220</v>
      </c>
      <c r="J57" s="1"/>
      <c r="K57" s="1" t="s">
        <v>16</v>
      </c>
      <c r="L57" s="1" t="s">
        <v>57</v>
      </c>
      <c r="M57" s="1" t="s">
        <v>27</v>
      </c>
      <c r="N57" s="1" t="s">
        <v>139</v>
      </c>
      <c r="O57" s="1" t="s">
        <v>140</v>
      </c>
      <c r="P57" s="3">
        <v>4</v>
      </c>
      <c r="Q57" s="1" t="s">
        <v>29</v>
      </c>
      <c r="R57" s="3">
        <v>0</v>
      </c>
      <c r="S57" s="3">
        <v>15</v>
      </c>
      <c r="T57" s="1"/>
    </row>
    <row r="58" spans="1:20" x14ac:dyDescent="0.2">
      <c r="A58" s="1" t="s">
        <v>7</v>
      </c>
      <c r="B58" s="1" t="s">
        <v>8</v>
      </c>
      <c r="C58" s="1">
        <v>96985</v>
      </c>
      <c r="D58" s="1" t="s">
        <v>194</v>
      </c>
      <c r="E58" s="1" t="s">
        <v>159</v>
      </c>
      <c r="F58" s="1" t="s">
        <v>221</v>
      </c>
      <c r="G58" s="1" t="s">
        <v>195</v>
      </c>
      <c r="H58" s="1" t="str">
        <f t="shared" si="1"/>
        <v>CORE 101-9 FIRST-YEAR FOUNDATIONS</v>
      </c>
      <c r="I58" s="1" t="s">
        <v>24</v>
      </c>
      <c r="J58" s="1"/>
      <c r="K58" s="1" t="s">
        <v>16</v>
      </c>
      <c r="L58" s="1" t="s">
        <v>57</v>
      </c>
      <c r="M58" s="1" t="s">
        <v>27</v>
      </c>
      <c r="N58" s="1" t="s">
        <v>93</v>
      </c>
      <c r="O58" s="1" t="s">
        <v>102</v>
      </c>
      <c r="P58" s="3">
        <v>4</v>
      </c>
      <c r="Q58" s="1" t="s">
        <v>29</v>
      </c>
      <c r="R58" s="3">
        <v>0</v>
      </c>
      <c r="S58" s="3">
        <v>15</v>
      </c>
      <c r="T58" s="1"/>
    </row>
    <row r="59" spans="1:20" x14ac:dyDescent="0.2">
      <c r="A59" s="1" t="s">
        <v>7</v>
      </c>
      <c r="B59" s="1" t="s">
        <v>8</v>
      </c>
      <c r="C59" s="1">
        <v>96658</v>
      </c>
      <c r="D59" s="1" t="s">
        <v>222</v>
      </c>
      <c r="E59" s="1" t="s">
        <v>152</v>
      </c>
      <c r="F59" s="1" t="s">
        <v>9</v>
      </c>
      <c r="G59" s="1" t="s">
        <v>223</v>
      </c>
      <c r="H59" s="1" t="str">
        <f t="shared" si="1"/>
        <v>DANC 125-1 MOVEMENT STUDIO I: MVMNT LAB</v>
      </c>
      <c r="I59" s="1" t="s">
        <v>10</v>
      </c>
      <c r="J59" s="1"/>
      <c r="K59" s="1" t="s">
        <v>25</v>
      </c>
      <c r="L59" s="1" t="s">
        <v>53</v>
      </c>
      <c r="M59" s="1" t="s">
        <v>124</v>
      </c>
      <c r="N59" s="1" t="s">
        <v>224</v>
      </c>
      <c r="O59" s="1" t="s">
        <v>225</v>
      </c>
      <c r="P59" s="3">
        <v>4</v>
      </c>
      <c r="Q59" s="1" t="s">
        <v>21</v>
      </c>
      <c r="R59" s="3">
        <v>8</v>
      </c>
      <c r="S59" s="3">
        <v>17</v>
      </c>
      <c r="T59" s="1"/>
    </row>
    <row r="60" spans="1:20" x14ac:dyDescent="0.2">
      <c r="A60" s="1" t="s">
        <v>7</v>
      </c>
      <c r="B60" s="1" t="s">
        <v>8</v>
      </c>
      <c r="C60" s="1">
        <v>96638</v>
      </c>
      <c r="D60" s="1" t="s">
        <v>222</v>
      </c>
      <c r="E60" s="1" t="s">
        <v>226</v>
      </c>
      <c r="F60" s="1" t="s">
        <v>9</v>
      </c>
      <c r="G60" s="1" t="s">
        <v>227</v>
      </c>
      <c r="H60" s="1" t="str">
        <f t="shared" si="1"/>
        <v>DANC 165-1 MUSICAL THEATRE DANCE STYLES</v>
      </c>
      <c r="I60" s="1" t="s">
        <v>228</v>
      </c>
      <c r="J60" s="1"/>
      <c r="K60" s="1" t="s">
        <v>86</v>
      </c>
      <c r="L60" s="1" t="s">
        <v>88</v>
      </c>
      <c r="M60" s="1" t="s">
        <v>229</v>
      </c>
      <c r="N60" s="1" t="s">
        <v>93</v>
      </c>
      <c r="O60" s="1" t="s">
        <v>222</v>
      </c>
      <c r="P60" s="3">
        <v>2</v>
      </c>
      <c r="Q60" s="1" t="s">
        <v>29</v>
      </c>
      <c r="R60" s="3">
        <v>14</v>
      </c>
      <c r="S60" s="3">
        <v>16</v>
      </c>
      <c r="T60" s="1"/>
    </row>
    <row r="61" spans="1:20" x14ac:dyDescent="0.2">
      <c r="A61" s="1" t="s">
        <v>7</v>
      </c>
      <c r="B61" s="1" t="s">
        <v>8</v>
      </c>
      <c r="C61" s="1">
        <v>96659</v>
      </c>
      <c r="D61" s="1" t="s">
        <v>222</v>
      </c>
      <c r="E61" s="1" t="s">
        <v>230</v>
      </c>
      <c r="F61" s="1" t="s">
        <v>9</v>
      </c>
      <c r="G61" s="1" t="s">
        <v>231</v>
      </c>
      <c r="H61" s="1" t="str">
        <f t="shared" si="1"/>
        <v>DANC 237-1 DANCE HISTORY I</v>
      </c>
      <c r="I61" s="1" t="s">
        <v>232</v>
      </c>
      <c r="J61" s="1"/>
      <c r="K61" s="1" t="s">
        <v>25</v>
      </c>
      <c r="L61" s="1" t="s">
        <v>80</v>
      </c>
      <c r="M61" s="1" t="s">
        <v>81</v>
      </c>
      <c r="N61" s="1" t="s">
        <v>19</v>
      </c>
      <c r="O61" s="1" t="s">
        <v>66</v>
      </c>
      <c r="P61" s="3">
        <v>4</v>
      </c>
      <c r="Q61" s="1" t="s">
        <v>233</v>
      </c>
      <c r="R61" s="3">
        <v>5</v>
      </c>
      <c r="S61" s="3">
        <v>20</v>
      </c>
      <c r="T61" s="1"/>
    </row>
    <row r="62" spans="1:20" x14ac:dyDescent="0.2">
      <c r="A62" s="1" t="s">
        <v>7</v>
      </c>
      <c r="B62" s="1" t="s">
        <v>8</v>
      </c>
      <c r="C62" s="1">
        <v>96751</v>
      </c>
      <c r="D62" s="1" t="s">
        <v>234</v>
      </c>
      <c r="E62" s="1" t="s">
        <v>235</v>
      </c>
      <c r="F62" s="1" t="s">
        <v>9</v>
      </c>
      <c r="G62" s="1" t="s">
        <v>236</v>
      </c>
      <c r="H62" s="1" t="str">
        <f t="shared" si="1"/>
        <v>ECON 157-1 PRINCIPLES OF MICROECONOMICS</v>
      </c>
      <c r="I62" s="1" t="s">
        <v>156</v>
      </c>
      <c r="J62" s="1"/>
      <c r="K62" s="1" t="s">
        <v>25</v>
      </c>
      <c r="L62" s="1" t="s">
        <v>75</v>
      </c>
      <c r="M62" s="1" t="s">
        <v>76</v>
      </c>
      <c r="N62" s="1" t="s">
        <v>93</v>
      </c>
      <c r="O62" s="1" t="s">
        <v>157</v>
      </c>
      <c r="P62" s="3">
        <v>4</v>
      </c>
      <c r="Q62" s="1" t="s">
        <v>237</v>
      </c>
      <c r="R62" s="3">
        <v>19</v>
      </c>
      <c r="S62" s="3">
        <v>19</v>
      </c>
      <c r="T62" s="1"/>
    </row>
    <row r="63" spans="1:20" x14ac:dyDescent="0.2">
      <c r="A63" s="1" t="s">
        <v>7</v>
      </c>
      <c r="B63" s="1" t="s">
        <v>8</v>
      </c>
      <c r="C63" s="1">
        <v>96752</v>
      </c>
      <c r="D63" s="1" t="s">
        <v>234</v>
      </c>
      <c r="E63" s="1" t="s">
        <v>238</v>
      </c>
      <c r="F63" s="1" t="s">
        <v>9</v>
      </c>
      <c r="G63" s="1" t="s">
        <v>239</v>
      </c>
      <c r="H63" s="1" t="str">
        <f t="shared" si="1"/>
        <v>ECON 158-1 PRINCIPLES OF MACROECONOMICS</v>
      </c>
      <c r="I63" s="1" t="s">
        <v>240</v>
      </c>
      <c r="J63" s="1"/>
      <c r="K63" s="1" t="s">
        <v>16</v>
      </c>
      <c r="L63" s="1" t="s">
        <v>121</v>
      </c>
      <c r="M63" s="1" t="s">
        <v>70</v>
      </c>
      <c r="N63" s="1" t="s">
        <v>143</v>
      </c>
      <c r="O63" s="1" t="s">
        <v>241</v>
      </c>
      <c r="P63" s="3">
        <v>4</v>
      </c>
      <c r="Q63" s="1" t="s">
        <v>242</v>
      </c>
      <c r="R63" s="3">
        <v>5</v>
      </c>
      <c r="S63" s="3">
        <v>49</v>
      </c>
      <c r="T63" s="1"/>
    </row>
    <row r="64" spans="1:20" x14ac:dyDescent="0.2">
      <c r="A64" s="1" t="s">
        <v>7</v>
      </c>
      <c r="B64" s="1" t="s">
        <v>8</v>
      </c>
      <c r="C64" s="1">
        <v>96689</v>
      </c>
      <c r="D64" s="1" t="s">
        <v>234</v>
      </c>
      <c r="E64" s="1" t="s">
        <v>38</v>
      </c>
      <c r="F64" s="1" t="s">
        <v>9</v>
      </c>
      <c r="G64" s="1" t="s">
        <v>243</v>
      </c>
      <c r="H64" s="1" t="str">
        <f t="shared" si="1"/>
        <v>ECON 230-1 ECONOMICS AND THE ENVIRONMENT</v>
      </c>
      <c r="I64" s="1" t="s">
        <v>240</v>
      </c>
      <c r="J64" s="1"/>
      <c r="K64" s="1" t="s">
        <v>16</v>
      </c>
      <c r="L64" s="1" t="s">
        <v>57</v>
      </c>
      <c r="M64" s="1" t="s">
        <v>27</v>
      </c>
      <c r="N64" s="1" t="s">
        <v>143</v>
      </c>
      <c r="O64" s="1" t="s">
        <v>241</v>
      </c>
      <c r="P64" s="3">
        <v>4</v>
      </c>
      <c r="Q64" s="1" t="s">
        <v>244</v>
      </c>
      <c r="R64" s="3">
        <v>6</v>
      </c>
      <c r="S64" s="3">
        <v>49</v>
      </c>
      <c r="T64" s="1"/>
    </row>
    <row r="65" spans="1:20" x14ac:dyDescent="0.2">
      <c r="A65" s="1" t="s">
        <v>7</v>
      </c>
      <c r="B65" s="1" t="s">
        <v>8</v>
      </c>
      <c r="C65" s="1">
        <v>96918</v>
      </c>
      <c r="D65" s="1" t="s">
        <v>245</v>
      </c>
      <c r="E65" s="1" t="s">
        <v>246</v>
      </c>
      <c r="F65" s="1" t="s">
        <v>9</v>
      </c>
      <c r="G65" s="1" t="s">
        <v>247</v>
      </c>
      <c r="H65" s="1" t="str">
        <f t="shared" si="1"/>
        <v>EDUC 141-1 SCHOOLING IN AMER SOCIETY</v>
      </c>
      <c r="I65" s="1" t="s">
        <v>212</v>
      </c>
      <c r="J65" s="1"/>
      <c r="K65" s="1" t="s">
        <v>25</v>
      </c>
      <c r="L65" s="1" t="s">
        <v>17</v>
      </c>
      <c r="M65" s="1" t="s">
        <v>51</v>
      </c>
      <c r="N65" s="1" t="s">
        <v>213</v>
      </c>
      <c r="O65" s="1" t="s">
        <v>214</v>
      </c>
      <c r="P65" s="3">
        <v>4</v>
      </c>
      <c r="Q65" s="1" t="s">
        <v>248</v>
      </c>
      <c r="R65" s="3">
        <v>3</v>
      </c>
      <c r="S65" s="3">
        <v>5</v>
      </c>
      <c r="T65" s="1"/>
    </row>
    <row r="66" spans="1:20" x14ac:dyDescent="0.2">
      <c r="A66" s="1" t="s">
        <v>7</v>
      </c>
      <c r="B66" s="1" t="s">
        <v>8</v>
      </c>
      <c r="C66" s="1">
        <v>96919</v>
      </c>
      <c r="D66" s="1" t="s">
        <v>245</v>
      </c>
      <c r="E66" s="1" t="s">
        <v>188</v>
      </c>
      <c r="F66" s="1" t="s">
        <v>9</v>
      </c>
      <c r="G66" s="1" t="s">
        <v>249</v>
      </c>
      <c r="H66" s="1" t="str">
        <f t="shared" si="1"/>
        <v>EDUC 306-1 METHODS TEACH SEC SCH WRITING</v>
      </c>
      <c r="I66" s="1" t="s">
        <v>250</v>
      </c>
      <c r="J66" s="1"/>
      <c r="K66" s="1" t="s">
        <v>86</v>
      </c>
      <c r="L66" s="1" t="s">
        <v>53</v>
      </c>
      <c r="M66" s="1" t="s">
        <v>54</v>
      </c>
      <c r="N66" s="1" t="s">
        <v>93</v>
      </c>
      <c r="O66" s="1" t="s">
        <v>209</v>
      </c>
      <c r="P66" s="3">
        <v>4</v>
      </c>
      <c r="Q66" s="1"/>
      <c r="R66" s="3">
        <v>5</v>
      </c>
      <c r="S66" s="3">
        <v>18</v>
      </c>
      <c r="T66" s="1"/>
    </row>
    <row r="67" spans="1:20" x14ac:dyDescent="0.2">
      <c r="A67" s="1" t="s">
        <v>7</v>
      </c>
      <c r="B67" s="1" t="s">
        <v>8</v>
      </c>
      <c r="C67" s="1">
        <v>96921</v>
      </c>
      <c r="D67" s="1" t="s">
        <v>245</v>
      </c>
      <c r="E67" s="1" t="s">
        <v>251</v>
      </c>
      <c r="F67" s="1" t="s">
        <v>9</v>
      </c>
      <c r="G67" s="1" t="s">
        <v>252</v>
      </c>
      <c r="H67" s="1" t="str">
        <f t="shared" si="1"/>
        <v>EDUC 370-1 TEACHING SOCIAL SCIENCES</v>
      </c>
      <c r="I67" s="1" t="s">
        <v>253</v>
      </c>
      <c r="J67" s="1"/>
      <c r="K67" s="1" t="s">
        <v>86</v>
      </c>
      <c r="L67" s="1" t="s">
        <v>53</v>
      </c>
      <c r="M67" s="1" t="s">
        <v>54</v>
      </c>
      <c r="N67" s="1" t="s">
        <v>93</v>
      </c>
      <c r="O67" s="1" t="s">
        <v>102</v>
      </c>
      <c r="P67" s="3">
        <v>4</v>
      </c>
      <c r="Q67" s="1" t="s">
        <v>254</v>
      </c>
      <c r="R67" s="3">
        <v>4</v>
      </c>
      <c r="S67" s="3">
        <v>18</v>
      </c>
      <c r="T67" s="1"/>
    </row>
    <row r="68" spans="1:20" x14ac:dyDescent="0.2">
      <c r="A68" s="1" t="s">
        <v>7</v>
      </c>
      <c r="B68" s="1" t="s">
        <v>8</v>
      </c>
      <c r="C68" s="1">
        <v>96787</v>
      </c>
      <c r="D68" s="1" t="s">
        <v>255</v>
      </c>
      <c r="E68" s="1" t="s">
        <v>90</v>
      </c>
      <c r="F68" s="1" t="s">
        <v>9</v>
      </c>
      <c r="G68" s="1" t="s">
        <v>256</v>
      </c>
      <c r="H68" s="1" t="str">
        <f t="shared" si="1"/>
        <v>ENG 132-1 FOLK AND FAIRY TALES</v>
      </c>
      <c r="I68" s="1" t="s">
        <v>257</v>
      </c>
      <c r="J68" s="1"/>
      <c r="K68" s="1" t="s">
        <v>25</v>
      </c>
      <c r="L68" s="1" t="s">
        <v>101</v>
      </c>
      <c r="M68" s="1" t="s">
        <v>17</v>
      </c>
      <c r="N68" s="1" t="s">
        <v>19</v>
      </c>
      <c r="O68" s="1" t="s">
        <v>181</v>
      </c>
      <c r="P68" s="3">
        <v>4</v>
      </c>
      <c r="Q68" s="1" t="s">
        <v>258</v>
      </c>
      <c r="R68" s="3">
        <v>5</v>
      </c>
      <c r="S68" s="3">
        <v>5</v>
      </c>
      <c r="T68" s="1"/>
    </row>
    <row r="69" spans="1:20" x14ac:dyDescent="0.2">
      <c r="A69" s="1" t="s">
        <v>7</v>
      </c>
      <c r="B69" s="1" t="s">
        <v>8</v>
      </c>
      <c r="C69" s="1">
        <v>96788</v>
      </c>
      <c r="D69" s="1" t="s">
        <v>255</v>
      </c>
      <c r="E69" s="1" t="s">
        <v>246</v>
      </c>
      <c r="F69" s="1" t="s">
        <v>9</v>
      </c>
      <c r="G69" s="1" t="s">
        <v>259</v>
      </c>
      <c r="H69" s="1" t="str">
        <f t="shared" si="1"/>
        <v>ENG 141-1 FUND WRITING POETRY/FICT</v>
      </c>
      <c r="I69" s="1" t="s">
        <v>260</v>
      </c>
      <c r="J69" s="1"/>
      <c r="K69" s="1" t="s">
        <v>25</v>
      </c>
      <c r="L69" s="1" t="s">
        <v>75</v>
      </c>
      <c r="M69" s="1" t="s">
        <v>76</v>
      </c>
      <c r="N69" s="1" t="s">
        <v>213</v>
      </c>
      <c r="O69" s="1" t="s">
        <v>261</v>
      </c>
      <c r="P69" s="3">
        <v>4</v>
      </c>
      <c r="Q69" s="1" t="s">
        <v>262</v>
      </c>
      <c r="R69" s="3">
        <v>3</v>
      </c>
      <c r="S69" s="3">
        <v>8</v>
      </c>
      <c r="T69" s="1"/>
    </row>
    <row r="70" spans="1:20" x14ac:dyDescent="0.2">
      <c r="A70" s="1" t="s">
        <v>7</v>
      </c>
      <c r="B70" s="1" t="s">
        <v>8</v>
      </c>
      <c r="C70" s="1">
        <v>96789</v>
      </c>
      <c r="D70" s="1" t="s">
        <v>255</v>
      </c>
      <c r="E70" s="1" t="s">
        <v>246</v>
      </c>
      <c r="F70" s="1" t="s">
        <v>12</v>
      </c>
      <c r="G70" s="1" t="s">
        <v>259</v>
      </c>
      <c r="H70" s="1" t="str">
        <f t="shared" si="1"/>
        <v>ENG 141-2 FUND WRITING POETRY/FICT</v>
      </c>
      <c r="I70" s="1" t="s">
        <v>263</v>
      </c>
      <c r="J70" s="1"/>
      <c r="K70" s="1" t="s">
        <v>25</v>
      </c>
      <c r="L70" s="1" t="s">
        <v>80</v>
      </c>
      <c r="M70" s="1" t="s">
        <v>81</v>
      </c>
      <c r="N70" s="1" t="s">
        <v>19</v>
      </c>
      <c r="O70" s="1" t="s">
        <v>181</v>
      </c>
      <c r="P70" s="3">
        <v>4</v>
      </c>
      <c r="Q70" s="1" t="s">
        <v>262</v>
      </c>
      <c r="R70" s="3">
        <v>5</v>
      </c>
      <c r="S70" s="3">
        <v>8</v>
      </c>
      <c r="T70" s="1"/>
    </row>
    <row r="71" spans="1:20" x14ac:dyDescent="0.2">
      <c r="A71" s="1" t="s">
        <v>7</v>
      </c>
      <c r="B71" s="1" t="s">
        <v>8</v>
      </c>
      <c r="C71" s="1">
        <v>96790</v>
      </c>
      <c r="D71" s="1" t="s">
        <v>255</v>
      </c>
      <c r="E71" s="1" t="s">
        <v>246</v>
      </c>
      <c r="F71" s="1" t="s">
        <v>108</v>
      </c>
      <c r="G71" s="1" t="s">
        <v>259</v>
      </c>
      <c r="H71" s="1" t="str">
        <f t="shared" si="1"/>
        <v>ENG 141-3 FUND WRITING POETRY/FICT</v>
      </c>
      <c r="I71" s="1" t="s">
        <v>264</v>
      </c>
      <c r="J71" s="1"/>
      <c r="K71" s="1" t="s">
        <v>16</v>
      </c>
      <c r="L71" s="1" t="s">
        <v>121</v>
      </c>
      <c r="M71" s="1" t="s">
        <v>70</v>
      </c>
      <c r="N71" s="1" t="s">
        <v>19</v>
      </c>
      <c r="O71" s="1" t="s">
        <v>181</v>
      </c>
      <c r="P71" s="3">
        <v>4</v>
      </c>
      <c r="Q71" s="1" t="s">
        <v>262</v>
      </c>
      <c r="R71" s="3">
        <v>7</v>
      </c>
      <c r="S71" s="3">
        <v>8</v>
      </c>
      <c r="T71" s="1"/>
    </row>
    <row r="72" spans="1:20" x14ac:dyDescent="0.2">
      <c r="A72" s="1" t="s">
        <v>7</v>
      </c>
      <c r="B72" s="1" t="s">
        <v>8</v>
      </c>
      <c r="C72" s="1">
        <v>96791</v>
      </c>
      <c r="D72" s="1" t="s">
        <v>255</v>
      </c>
      <c r="E72" s="1" t="s">
        <v>246</v>
      </c>
      <c r="F72" s="1" t="s">
        <v>109</v>
      </c>
      <c r="G72" s="1" t="s">
        <v>259</v>
      </c>
      <c r="H72" s="1" t="str">
        <f t="shared" si="1"/>
        <v>ENG 141-4 FUND WRITING POETRY/FICT</v>
      </c>
      <c r="I72" s="1" t="s">
        <v>265</v>
      </c>
      <c r="J72" s="1"/>
      <c r="K72" s="1" t="s">
        <v>25</v>
      </c>
      <c r="L72" s="1" t="s">
        <v>101</v>
      </c>
      <c r="M72" s="1" t="s">
        <v>17</v>
      </c>
      <c r="N72" s="1" t="s">
        <v>143</v>
      </c>
      <c r="O72" s="1"/>
      <c r="P72" s="3">
        <v>4</v>
      </c>
      <c r="Q72" s="1" t="s">
        <v>262</v>
      </c>
      <c r="R72" s="3">
        <v>2</v>
      </c>
      <c r="S72" s="3">
        <v>8</v>
      </c>
      <c r="T72" s="1"/>
    </row>
    <row r="73" spans="1:20" x14ac:dyDescent="0.2">
      <c r="A73" s="1" t="s">
        <v>7</v>
      </c>
      <c r="B73" s="1" t="s">
        <v>8</v>
      </c>
      <c r="C73" s="1">
        <v>96792</v>
      </c>
      <c r="D73" s="1" t="s">
        <v>255</v>
      </c>
      <c r="E73" s="1" t="s">
        <v>102</v>
      </c>
      <c r="F73" s="1" t="s">
        <v>9</v>
      </c>
      <c r="G73" s="1" t="s">
        <v>266</v>
      </c>
      <c r="H73" s="1" t="str">
        <f t="shared" si="1"/>
        <v>ENG 142-1 INTERMEDIATE CREATIVE WRITING</v>
      </c>
      <c r="I73" s="1" t="s">
        <v>267</v>
      </c>
      <c r="J73" s="1"/>
      <c r="K73" s="1" t="s">
        <v>25</v>
      </c>
      <c r="L73" s="1" t="s">
        <v>75</v>
      </c>
      <c r="M73" s="1" t="s">
        <v>76</v>
      </c>
      <c r="N73" s="1" t="s">
        <v>193</v>
      </c>
      <c r="O73" s="1" t="s">
        <v>94</v>
      </c>
      <c r="P73" s="3">
        <v>4</v>
      </c>
      <c r="Q73" s="1" t="s">
        <v>268</v>
      </c>
      <c r="R73" s="3">
        <v>7</v>
      </c>
      <c r="S73" s="3">
        <v>16</v>
      </c>
      <c r="T73" s="1"/>
    </row>
    <row r="74" spans="1:20" x14ac:dyDescent="0.2">
      <c r="A74" s="1" t="s">
        <v>7</v>
      </c>
      <c r="B74" s="1" t="s">
        <v>8</v>
      </c>
      <c r="C74" s="1">
        <v>96793</v>
      </c>
      <c r="D74" s="1" t="s">
        <v>255</v>
      </c>
      <c r="E74" s="1" t="s">
        <v>102</v>
      </c>
      <c r="F74" s="1" t="s">
        <v>12</v>
      </c>
      <c r="G74" s="1" t="s">
        <v>266</v>
      </c>
      <c r="H74" s="1" t="str">
        <f t="shared" si="1"/>
        <v>ENG 142-2 INTERMEDIATE CREATIVE WRITING</v>
      </c>
      <c r="I74" s="1" t="s">
        <v>269</v>
      </c>
      <c r="J74" s="1"/>
      <c r="K74" s="1" t="s">
        <v>16</v>
      </c>
      <c r="L74" s="1" t="s">
        <v>75</v>
      </c>
      <c r="M74" s="1" t="s">
        <v>76</v>
      </c>
      <c r="N74" s="1" t="s">
        <v>93</v>
      </c>
      <c r="O74" s="1" t="s">
        <v>102</v>
      </c>
      <c r="P74" s="3">
        <v>4</v>
      </c>
      <c r="Q74" s="1" t="s">
        <v>268</v>
      </c>
      <c r="R74" s="3">
        <v>5</v>
      </c>
      <c r="S74" s="3">
        <v>16</v>
      </c>
      <c r="T74" s="1"/>
    </row>
    <row r="75" spans="1:20" x14ac:dyDescent="0.2">
      <c r="A75" s="1" t="s">
        <v>7</v>
      </c>
      <c r="B75" s="1" t="s">
        <v>8</v>
      </c>
      <c r="C75" s="1">
        <v>96794</v>
      </c>
      <c r="D75" s="1" t="s">
        <v>255</v>
      </c>
      <c r="E75" s="1" t="s">
        <v>270</v>
      </c>
      <c r="F75" s="1" t="s">
        <v>9</v>
      </c>
      <c r="G75" s="1" t="s">
        <v>271</v>
      </c>
      <c r="H75" s="1" t="str">
        <f t="shared" si="1"/>
        <v>ENG 151-1 CR WRITING: US/MEXICO BORDER</v>
      </c>
      <c r="I75" s="1" t="s">
        <v>272</v>
      </c>
      <c r="J75" s="1"/>
      <c r="K75" s="1" t="s">
        <v>16</v>
      </c>
      <c r="L75" s="1" t="s">
        <v>75</v>
      </c>
      <c r="M75" s="1" t="s">
        <v>76</v>
      </c>
      <c r="N75" s="1" t="s">
        <v>206</v>
      </c>
      <c r="O75" s="1" t="s">
        <v>94</v>
      </c>
      <c r="P75" s="3">
        <v>4</v>
      </c>
      <c r="Q75" s="1" t="s">
        <v>258</v>
      </c>
      <c r="R75" s="3">
        <v>5</v>
      </c>
      <c r="S75" s="3">
        <v>5</v>
      </c>
      <c r="T75" s="1"/>
    </row>
    <row r="76" spans="1:20" x14ac:dyDescent="0.2">
      <c r="A76" s="1" t="s">
        <v>7</v>
      </c>
      <c r="B76" s="1" t="s">
        <v>8</v>
      </c>
      <c r="C76" s="1">
        <v>96996</v>
      </c>
      <c r="D76" s="1" t="s">
        <v>255</v>
      </c>
      <c r="E76" s="1" t="s">
        <v>270</v>
      </c>
      <c r="F76" s="1" t="s">
        <v>12</v>
      </c>
      <c r="G76" s="1" t="s">
        <v>273</v>
      </c>
      <c r="H76" s="1" t="str">
        <f t="shared" si="1"/>
        <v>ENG 151-2 CLOSE READ/CRIT WRIT: MIXTAPE</v>
      </c>
      <c r="I76" s="1" t="s">
        <v>274</v>
      </c>
      <c r="J76" s="1"/>
      <c r="K76" s="1" t="s">
        <v>25</v>
      </c>
      <c r="L76" s="1" t="s">
        <v>75</v>
      </c>
      <c r="M76" s="1" t="s">
        <v>76</v>
      </c>
      <c r="N76" s="1" t="s">
        <v>93</v>
      </c>
      <c r="O76" s="1" t="s">
        <v>171</v>
      </c>
      <c r="P76" s="3">
        <v>4</v>
      </c>
      <c r="Q76" s="1" t="s">
        <v>258</v>
      </c>
      <c r="R76" s="3">
        <v>5</v>
      </c>
      <c r="S76" s="3">
        <v>5</v>
      </c>
      <c r="T76" s="1"/>
    </row>
    <row r="77" spans="1:20" x14ac:dyDescent="0.2">
      <c r="A77" s="1" t="s">
        <v>7</v>
      </c>
      <c r="B77" s="1" t="s">
        <v>8</v>
      </c>
      <c r="C77" s="1">
        <v>96803</v>
      </c>
      <c r="D77" s="1" t="s">
        <v>255</v>
      </c>
      <c r="E77" s="1" t="s">
        <v>208</v>
      </c>
      <c r="F77" s="1" t="s">
        <v>9</v>
      </c>
      <c r="G77" s="1" t="s">
        <v>277</v>
      </c>
      <c r="H77" s="1" t="str">
        <f t="shared" ref="H77:H103" si="2">_xlfn.CONCAT(D77, " ", E77, "-", F77, " ",G77)</f>
        <v>ENG 211-1 MULTICULTURAL WOMEN WRITERS</v>
      </c>
      <c r="I77" s="1" t="s">
        <v>278</v>
      </c>
      <c r="J77" s="1"/>
      <c r="K77" s="1" t="s">
        <v>25</v>
      </c>
      <c r="L77" s="1" t="s">
        <v>101</v>
      </c>
      <c r="M77" s="1" t="s">
        <v>17</v>
      </c>
      <c r="N77" s="1" t="s">
        <v>93</v>
      </c>
      <c r="O77" s="1" t="s">
        <v>77</v>
      </c>
      <c r="P77" s="3">
        <v>4</v>
      </c>
      <c r="Q77" s="1" t="s">
        <v>279</v>
      </c>
      <c r="R77" s="3">
        <v>18</v>
      </c>
      <c r="S77" s="3">
        <v>19</v>
      </c>
      <c r="T77" s="1"/>
    </row>
    <row r="78" spans="1:20" x14ac:dyDescent="0.2">
      <c r="A78" s="1" t="s">
        <v>7</v>
      </c>
      <c r="B78" s="1" t="s">
        <v>8</v>
      </c>
      <c r="C78" s="1">
        <v>96962</v>
      </c>
      <c r="D78" s="1" t="s">
        <v>255</v>
      </c>
      <c r="E78" s="1" t="s">
        <v>285</v>
      </c>
      <c r="F78" s="1" t="s">
        <v>9</v>
      </c>
      <c r="G78" s="1" t="s">
        <v>286</v>
      </c>
      <c r="H78" s="1" t="str">
        <f t="shared" si="2"/>
        <v>ENG 314S-1 SEMINAR IN JANE AUSTEN</v>
      </c>
      <c r="I78" s="1" t="s">
        <v>287</v>
      </c>
      <c r="J78" s="1"/>
      <c r="K78" s="1" t="s">
        <v>25</v>
      </c>
      <c r="L78" s="1" t="s">
        <v>80</v>
      </c>
      <c r="M78" s="1" t="s">
        <v>81</v>
      </c>
      <c r="N78" s="1" t="s">
        <v>193</v>
      </c>
      <c r="O78" s="1" t="s">
        <v>94</v>
      </c>
      <c r="P78" s="3">
        <v>4</v>
      </c>
      <c r="Q78" s="1" t="s">
        <v>288</v>
      </c>
      <c r="R78" s="3">
        <v>19</v>
      </c>
      <c r="S78" s="3">
        <v>15</v>
      </c>
      <c r="T78" s="1"/>
    </row>
    <row r="79" spans="1:20" x14ac:dyDescent="0.2">
      <c r="A79" s="1" t="s">
        <v>7</v>
      </c>
      <c r="B79" s="1" t="s">
        <v>8</v>
      </c>
      <c r="C79" s="1">
        <v>96963</v>
      </c>
      <c r="D79" s="1" t="s">
        <v>255</v>
      </c>
      <c r="E79" s="1" t="s">
        <v>289</v>
      </c>
      <c r="F79" s="1" t="s">
        <v>9</v>
      </c>
      <c r="G79" s="1" t="s">
        <v>290</v>
      </c>
      <c r="H79" s="1" t="str">
        <f t="shared" si="2"/>
        <v>ENG 319S-1 JAZZ AESTHETIC IN LITERATURE</v>
      </c>
      <c r="I79" s="1" t="s">
        <v>282</v>
      </c>
      <c r="J79" s="1"/>
      <c r="K79" s="1" t="s">
        <v>16</v>
      </c>
      <c r="L79" s="1" t="s">
        <v>75</v>
      </c>
      <c r="M79" s="1" t="s">
        <v>76</v>
      </c>
      <c r="N79" s="1" t="s">
        <v>193</v>
      </c>
      <c r="O79" s="1" t="s">
        <v>94</v>
      </c>
      <c r="P79" s="3">
        <v>4</v>
      </c>
      <c r="Q79" s="1" t="s">
        <v>291</v>
      </c>
      <c r="R79" s="3">
        <v>15</v>
      </c>
      <c r="S79" s="3">
        <v>15</v>
      </c>
      <c r="T79" s="1"/>
    </row>
    <row r="80" spans="1:20" x14ac:dyDescent="0.2">
      <c r="A80" s="1" t="s">
        <v>7</v>
      </c>
      <c r="B80" s="1" t="s">
        <v>8</v>
      </c>
      <c r="C80" s="1">
        <v>97010</v>
      </c>
      <c r="D80" s="1" t="s">
        <v>255</v>
      </c>
      <c r="E80" s="1" t="s">
        <v>293</v>
      </c>
      <c r="F80" s="1" t="s">
        <v>9</v>
      </c>
      <c r="G80" s="1" t="s">
        <v>294</v>
      </c>
      <c r="H80" s="1" t="str">
        <f t="shared" si="2"/>
        <v>ENG 328S-1 19TH CENTURY WOMEN WRITERS</v>
      </c>
      <c r="I80" s="1" t="s">
        <v>287</v>
      </c>
      <c r="J80" s="1"/>
      <c r="K80" s="1" t="s">
        <v>105</v>
      </c>
      <c r="L80" s="1" t="s">
        <v>53</v>
      </c>
      <c r="M80" s="1" t="s">
        <v>54</v>
      </c>
      <c r="N80" s="1" t="s">
        <v>143</v>
      </c>
      <c r="O80" s="1" t="s">
        <v>218</v>
      </c>
      <c r="P80" s="3">
        <v>4</v>
      </c>
      <c r="Q80" s="1" t="s">
        <v>295</v>
      </c>
      <c r="R80" s="3">
        <v>9</v>
      </c>
      <c r="S80" s="3">
        <v>19</v>
      </c>
      <c r="T80" s="1"/>
    </row>
    <row r="81" spans="1:20" x14ac:dyDescent="0.2">
      <c r="A81" s="1" t="s">
        <v>7</v>
      </c>
      <c r="B81" s="1" t="s">
        <v>8</v>
      </c>
      <c r="C81" s="1">
        <v>96964</v>
      </c>
      <c r="D81" s="1" t="s">
        <v>255</v>
      </c>
      <c r="E81" s="1" t="s">
        <v>296</v>
      </c>
      <c r="F81" s="1" t="s">
        <v>9</v>
      </c>
      <c r="G81" s="1" t="s">
        <v>297</v>
      </c>
      <c r="H81" s="1" t="str">
        <f t="shared" si="2"/>
        <v>ENG 330S-1 17TH &amp; 18TH CENTURY LIT</v>
      </c>
      <c r="I81" s="1" t="s">
        <v>281</v>
      </c>
      <c r="J81" s="1"/>
      <c r="K81" s="1" t="s">
        <v>25</v>
      </c>
      <c r="L81" s="1" t="s">
        <v>101</v>
      </c>
      <c r="M81" s="1" t="s">
        <v>17</v>
      </c>
      <c r="N81" s="1" t="s">
        <v>19</v>
      </c>
      <c r="O81" s="1" t="s">
        <v>77</v>
      </c>
      <c r="P81" s="3">
        <v>4</v>
      </c>
      <c r="Q81" s="1" t="s">
        <v>298</v>
      </c>
      <c r="R81" s="3">
        <v>6</v>
      </c>
      <c r="S81" s="3">
        <v>15</v>
      </c>
      <c r="T81" s="1"/>
    </row>
    <row r="82" spans="1:20" x14ac:dyDescent="0.2">
      <c r="A82" s="1" t="s">
        <v>7</v>
      </c>
      <c r="B82" s="1" t="s">
        <v>8</v>
      </c>
      <c r="C82" s="1">
        <v>96811</v>
      </c>
      <c r="D82" s="1" t="s">
        <v>255</v>
      </c>
      <c r="E82" s="1" t="s">
        <v>299</v>
      </c>
      <c r="F82" s="1" t="s">
        <v>9</v>
      </c>
      <c r="G82" s="1" t="s">
        <v>300</v>
      </c>
      <c r="H82" s="1" t="str">
        <f t="shared" si="2"/>
        <v>ENG 367-1 CROSS-GENRE &amp; EXPER. WRITING</v>
      </c>
      <c r="I82" s="1" t="s">
        <v>257</v>
      </c>
      <c r="J82" s="1"/>
      <c r="K82" s="1" t="s">
        <v>16</v>
      </c>
      <c r="L82" s="1" t="s">
        <v>80</v>
      </c>
      <c r="M82" s="1" t="s">
        <v>81</v>
      </c>
      <c r="N82" s="1" t="s">
        <v>19</v>
      </c>
      <c r="O82" s="1" t="s">
        <v>181</v>
      </c>
      <c r="P82" s="3">
        <v>4</v>
      </c>
      <c r="Q82" s="1" t="s">
        <v>301</v>
      </c>
      <c r="R82" s="3">
        <v>11</v>
      </c>
      <c r="S82" s="3">
        <v>12</v>
      </c>
      <c r="T82" s="1"/>
    </row>
    <row r="83" spans="1:20" x14ac:dyDescent="0.2">
      <c r="A83" s="1" t="s">
        <v>7</v>
      </c>
      <c r="B83" s="1" t="s">
        <v>8</v>
      </c>
      <c r="C83" s="1">
        <v>96681</v>
      </c>
      <c r="D83" s="1" t="s">
        <v>302</v>
      </c>
      <c r="E83" s="1" t="s">
        <v>151</v>
      </c>
      <c r="F83" s="1" t="s">
        <v>9</v>
      </c>
      <c r="G83" s="1" t="s">
        <v>303</v>
      </c>
      <c r="H83" s="1" t="str">
        <f t="shared" si="2"/>
        <v>ES 105-1 INTRODUCTION TO EARTH SCIENCES</v>
      </c>
      <c r="I83" s="1" t="s">
        <v>120</v>
      </c>
      <c r="J83" s="1"/>
      <c r="K83" s="1" t="s">
        <v>25</v>
      </c>
      <c r="L83" s="1" t="s">
        <v>75</v>
      </c>
      <c r="M83" s="1" t="s">
        <v>76</v>
      </c>
      <c r="N83" s="1" t="s">
        <v>93</v>
      </c>
      <c r="O83" s="1" t="s">
        <v>99</v>
      </c>
      <c r="P83" s="3">
        <v>4</v>
      </c>
      <c r="Q83" s="1" t="s">
        <v>95</v>
      </c>
      <c r="R83" s="3">
        <v>19</v>
      </c>
      <c r="S83" s="3">
        <v>5</v>
      </c>
      <c r="T83" s="1"/>
    </row>
    <row r="84" spans="1:20" x14ac:dyDescent="0.2">
      <c r="A84" s="1" t="s">
        <v>7</v>
      </c>
      <c r="B84" s="1" t="s">
        <v>8</v>
      </c>
      <c r="C84" s="1">
        <v>96682</v>
      </c>
      <c r="D84" s="1" t="s">
        <v>302</v>
      </c>
      <c r="E84" s="1" t="s">
        <v>304</v>
      </c>
      <c r="F84" s="1" t="s">
        <v>9</v>
      </c>
      <c r="G84" s="1" t="s">
        <v>305</v>
      </c>
      <c r="H84" s="1" t="str">
        <f t="shared" si="2"/>
        <v>ES 182-1 ENVIRONMENTAL ETHICS</v>
      </c>
      <c r="I84" s="1" t="s">
        <v>199</v>
      </c>
      <c r="J84" s="1"/>
      <c r="K84" s="1" t="s">
        <v>25</v>
      </c>
      <c r="L84" s="1" t="s">
        <v>101</v>
      </c>
      <c r="M84" s="1" t="s">
        <v>17</v>
      </c>
      <c r="N84" s="1" t="s">
        <v>143</v>
      </c>
      <c r="O84" s="1" t="s">
        <v>188</v>
      </c>
      <c r="P84" s="3">
        <v>4</v>
      </c>
      <c r="Q84" s="1" t="s">
        <v>29</v>
      </c>
      <c r="R84" s="3">
        <v>8</v>
      </c>
      <c r="S84" s="3">
        <v>49</v>
      </c>
      <c r="T84" s="1"/>
    </row>
    <row r="85" spans="1:20" x14ac:dyDescent="0.2">
      <c r="A85" s="1" t="s">
        <v>7</v>
      </c>
      <c r="B85" s="1" t="s">
        <v>8</v>
      </c>
      <c r="C85" s="1">
        <v>96683</v>
      </c>
      <c r="D85" s="1" t="s">
        <v>302</v>
      </c>
      <c r="E85" s="1" t="s">
        <v>96</v>
      </c>
      <c r="F85" s="1" t="s">
        <v>9</v>
      </c>
      <c r="G85" s="1" t="s">
        <v>97</v>
      </c>
      <c r="H85" s="1" t="str">
        <f t="shared" si="2"/>
        <v>ES 207-1 ECOLOGY</v>
      </c>
      <c r="I85" s="1" t="s">
        <v>98</v>
      </c>
      <c r="J85" s="1"/>
      <c r="K85" s="1" t="s">
        <v>63</v>
      </c>
      <c r="L85" s="1" t="s">
        <v>64</v>
      </c>
      <c r="M85" s="1" t="s">
        <v>65</v>
      </c>
      <c r="N85" s="1" t="s">
        <v>93</v>
      </c>
      <c r="O85" s="1" t="s">
        <v>99</v>
      </c>
      <c r="P85" s="3">
        <v>4</v>
      </c>
      <c r="Q85" s="1" t="s">
        <v>95</v>
      </c>
      <c r="R85" s="3">
        <v>10</v>
      </c>
      <c r="S85" s="3">
        <v>6</v>
      </c>
      <c r="T85" s="1"/>
    </row>
    <row r="86" spans="1:20" x14ac:dyDescent="0.2">
      <c r="A86" s="1" t="s">
        <v>7</v>
      </c>
      <c r="B86" s="1" t="s">
        <v>8</v>
      </c>
      <c r="C86" s="1">
        <v>96684</v>
      </c>
      <c r="D86" s="1" t="s">
        <v>302</v>
      </c>
      <c r="E86" s="1" t="s">
        <v>96</v>
      </c>
      <c r="F86" s="1" t="s">
        <v>12</v>
      </c>
      <c r="G86" s="1" t="s">
        <v>97</v>
      </c>
      <c r="H86" s="1" t="str">
        <f t="shared" si="2"/>
        <v>ES 207-2 ECOLOGY</v>
      </c>
      <c r="I86" s="1" t="s">
        <v>100</v>
      </c>
      <c r="J86" s="1"/>
      <c r="K86" s="1" t="s">
        <v>63</v>
      </c>
      <c r="L86" s="1" t="s">
        <v>101</v>
      </c>
      <c r="M86" s="1" t="s">
        <v>58</v>
      </c>
      <c r="N86" s="1" t="s">
        <v>93</v>
      </c>
      <c r="O86" s="1" t="s">
        <v>102</v>
      </c>
      <c r="P86" s="3">
        <v>4</v>
      </c>
      <c r="Q86" s="1" t="s">
        <v>95</v>
      </c>
      <c r="R86" s="3">
        <v>9</v>
      </c>
      <c r="S86" s="3">
        <v>6</v>
      </c>
      <c r="T86" s="1"/>
    </row>
    <row r="87" spans="1:20" x14ac:dyDescent="0.2">
      <c r="A87" s="1" t="s">
        <v>7</v>
      </c>
      <c r="B87" s="1" t="s">
        <v>8</v>
      </c>
      <c r="C87" s="1">
        <v>96685</v>
      </c>
      <c r="D87" s="1" t="s">
        <v>302</v>
      </c>
      <c r="E87" s="1" t="s">
        <v>103</v>
      </c>
      <c r="F87" s="1" t="s">
        <v>9</v>
      </c>
      <c r="G87" s="1" t="s">
        <v>104</v>
      </c>
      <c r="H87" s="1" t="str">
        <f t="shared" si="2"/>
        <v>ES 207L-1 ECOLOGY LAB</v>
      </c>
      <c r="I87" s="1" t="s">
        <v>98</v>
      </c>
      <c r="J87" s="1"/>
      <c r="K87" s="1" t="s">
        <v>105</v>
      </c>
      <c r="L87" s="1" t="s">
        <v>46</v>
      </c>
      <c r="M87" s="1" t="s">
        <v>47</v>
      </c>
      <c r="N87" s="1" t="s">
        <v>93</v>
      </c>
      <c r="O87" s="1" t="s">
        <v>106</v>
      </c>
      <c r="P87" s="3">
        <v>2</v>
      </c>
      <c r="Q87" s="1" t="s">
        <v>95</v>
      </c>
      <c r="R87" s="3">
        <v>5</v>
      </c>
      <c r="S87" s="3">
        <v>3</v>
      </c>
      <c r="T87" s="1"/>
    </row>
    <row r="88" spans="1:20" x14ac:dyDescent="0.2">
      <c r="A88" s="1" t="s">
        <v>7</v>
      </c>
      <c r="B88" s="1" t="s">
        <v>8</v>
      </c>
      <c r="C88" s="1">
        <v>96686</v>
      </c>
      <c r="D88" s="1" t="s">
        <v>302</v>
      </c>
      <c r="E88" s="1" t="s">
        <v>103</v>
      </c>
      <c r="F88" s="1" t="s">
        <v>12</v>
      </c>
      <c r="G88" s="1" t="s">
        <v>104</v>
      </c>
      <c r="H88" s="1" t="str">
        <f t="shared" si="2"/>
        <v>ES 207L-2 ECOLOGY LAB</v>
      </c>
      <c r="I88" s="1" t="s">
        <v>100</v>
      </c>
      <c r="J88" s="1"/>
      <c r="K88" s="1" t="s">
        <v>107</v>
      </c>
      <c r="L88" s="1" t="s">
        <v>46</v>
      </c>
      <c r="M88" s="1" t="s">
        <v>47</v>
      </c>
      <c r="N88" s="1" t="s">
        <v>93</v>
      </c>
      <c r="O88" s="1" t="s">
        <v>106</v>
      </c>
      <c r="P88" s="3">
        <v>2</v>
      </c>
      <c r="Q88" s="1" t="s">
        <v>95</v>
      </c>
      <c r="R88" s="3">
        <v>7</v>
      </c>
      <c r="S88" s="3">
        <v>3</v>
      </c>
      <c r="T88" s="1"/>
    </row>
    <row r="89" spans="1:20" x14ac:dyDescent="0.2">
      <c r="A89" s="1" t="s">
        <v>7</v>
      </c>
      <c r="B89" s="1" t="s">
        <v>8</v>
      </c>
      <c r="C89" s="1">
        <v>96687</v>
      </c>
      <c r="D89" s="1" t="s">
        <v>302</v>
      </c>
      <c r="E89" s="1" t="s">
        <v>103</v>
      </c>
      <c r="F89" s="1" t="s">
        <v>108</v>
      </c>
      <c r="G89" s="1" t="s">
        <v>104</v>
      </c>
      <c r="H89" s="1" t="str">
        <f t="shared" si="2"/>
        <v>ES 207L-3 ECOLOGY LAB</v>
      </c>
      <c r="I89" s="1" t="s">
        <v>98</v>
      </c>
      <c r="J89" s="1"/>
      <c r="K89" s="1" t="s">
        <v>86</v>
      </c>
      <c r="L89" s="1" t="s">
        <v>46</v>
      </c>
      <c r="M89" s="1" t="s">
        <v>47</v>
      </c>
      <c r="N89" s="1" t="s">
        <v>93</v>
      </c>
      <c r="O89" s="1" t="s">
        <v>106</v>
      </c>
      <c r="P89" s="3">
        <v>2</v>
      </c>
      <c r="Q89" s="1" t="s">
        <v>95</v>
      </c>
      <c r="R89" s="3">
        <v>3</v>
      </c>
      <c r="S89" s="3">
        <v>3</v>
      </c>
      <c r="T89" s="1"/>
    </row>
    <row r="90" spans="1:20" x14ac:dyDescent="0.2">
      <c r="A90" s="1" t="s">
        <v>7</v>
      </c>
      <c r="B90" s="1" t="s">
        <v>8</v>
      </c>
      <c r="C90" s="1">
        <v>96688</v>
      </c>
      <c r="D90" s="1" t="s">
        <v>302</v>
      </c>
      <c r="E90" s="1" t="s">
        <v>103</v>
      </c>
      <c r="F90" s="1" t="s">
        <v>109</v>
      </c>
      <c r="G90" s="1" t="s">
        <v>104</v>
      </c>
      <c r="H90" s="1" t="str">
        <f t="shared" si="2"/>
        <v>ES 207L-4 ECOLOGY LAB</v>
      </c>
      <c r="I90" s="1" t="s">
        <v>100</v>
      </c>
      <c r="J90" s="1"/>
      <c r="K90" s="1" t="s">
        <v>110</v>
      </c>
      <c r="L90" s="1" t="s">
        <v>46</v>
      </c>
      <c r="M90" s="1" t="s">
        <v>47</v>
      </c>
      <c r="N90" s="1" t="s">
        <v>93</v>
      </c>
      <c r="O90" s="1" t="s">
        <v>106</v>
      </c>
      <c r="P90" s="3">
        <v>2</v>
      </c>
      <c r="Q90" s="1" t="s">
        <v>95</v>
      </c>
      <c r="R90" s="3">
        <v>2</v>
      </c>
      <c r="S90" s="3">
        <v>3</v>
      </c>
      <c r="T90" s="1"/>
    </row>
    <row r="91" spans="1:20" x14ac:dyDescent="0.2">
      <c r="A91" s="1" t="s">
        <v>7</v>
      </c>
      <c r="B91" s="1" t="s">
        <v>8</v>
      </c>
      <c r="C91" s="1">
        <v>96714</v>
      </c>
      <c r="D91" s="1" t="s">
        <v>302</v>
      </c>
      <c r="E91" s="1" t="s">
        <v>38</v>
      </c>
      <c r="F91" s="1" t="s">
        <v>9</v>
      </c>
      <c r="G91" s="1" t="s">
        <v>243</v>
      </c>
      <c r="H91" s="1" t="str">
        <f t="shared" si="2"/>
        <v>ES 230-1 ECONOMICS AND THE ENVIRONMENT</v>
      </c>
      <c r="I91" s="1" t="s">
        <v>240</v>
      </c>
      <c r="J91" s="1"/>
      <c r="K91" s="1" t="s">
        <v>16</v>
      </c>
      <c r="L91" s="1" t="s">
        <v>57</v>
      </c>
      <c r="M91" s="1" t="s">
        <v>27</v>
      </c>
      <c r="N91" s="1" t="s">
        <v>143</v>
      </c>
      <c r="O91" s="1" t="s">
        <v>241</v>
      </c>
      <c r="P91" s="3">
        <v>4</v>
      </c>
      <c r="Q91" s="1" t="s">
        <v>306</v>
      </c>
      <c r="R91" s="3">
        <v>6</v>
      </c>
      <c r="S91" s="3">
        <v>49</v>
      </c>
      <c r="T91" s="1"/>
    </row>
    <row r="92" spans="1:20" x14ac:dyDescent="0.2">
      <c r="A92" s="1" t="s">
        <v>7</v>
      </c>
      <c r="B92" s="1" t="s">
        <v>8</v>
      </c>
      <c r="C92" s="1">
        <v>96690</v>
      </c>
      <c r="D92" s="1" t="s">
        <v>302</v>
      </c>
      <c r="E92" s="1" t="s">
        <v>41</v>
      </c>
      <c r="F92" s="1" t="s">
        <v>9</v>
      </c>
      <c r="G92" s="1" t="s">
        <v>307</v>
      </c>
      <c r="H92" s="1" t="str">
        <f t="shared" si="2"/>
        <v>ES 250-1 SP TOP: TROPICAL ECOLOGY</v>
      </c>
      <c r="I92" s="1" t="s">
        <v>98</v>
      </c>
      <c r="J92" s="1"/>
      <c r="K92" s="1" t="s">
        <v>86</v>
      </c>
      <c r="L92" s="1" t="s">
        <v>101</v>
      </c>
      <c r="M92" s="1" t="s">
        <v>17</v>
      </c>
      <c r="N92" s="1" t="s">
        <v>93</v>
      </c>
      <c r="O92" s="1" t="s">
        <v>106</v>
      </c>
      <c r="P92" s="3">
        <v>2</v>
      </c>
      <c r="Q92" s="1"/>
      <c r="R92" s="3">
        <v>9</v>
      </c>
      <c r="S92" s="3">
        <v>0</v>
      </c>
      <c r="T92" s="1"/>
    </row>
    <row r="93" spans="1:20" x14ac:dyDescent="0.2">
      <c r="A93" s="1" t="s">
        <v>7</v>
      </c>
      <c r="B93" s="1" t="s">
        <v>8</v>
      </c>
      <c r="C93" s="1">
        <v>96693</v>
      </c>
      <c r="D93" s="1" t="s">
        <v>302</v>
      </c>
      <c r="E93" s="1" t="s">
        <v>308</v>
      </c>
      <c r="F93" s="1" t="s">
        <v>9</v>
      </c>
      <c r="G93" s="1" t="s">
        <v>309</v>
      </c>
      <c r="H93" s="1" t="str">
        <f t="shared" si="2"/>
        <v>ES 261-1 POLITICAL ECOLOGY</v>
      </c>
      <c r="I93" s="1" t="s">
        <v>310</v>
      </c>
      <c r="J93" s="1"/>
      <c r="K93" s="1" t="s">
        <v>25</v>
      </c>
      <c r="L93" s="1" t="s">
        <v>75</v>
      </c>
      <c r="M93" s="1" t="s">
        <v>76</v>
      </c>
      <c r="N93" s="1" t="s">
        <v>93</v>
      </c>
      <c r="O93" s="1" t="s">
        <v>77</v>
      </c>
      <c r="P93" s="3">
        <v>4</v>
      </c>
      <c r="Q93" s="1" t="s">
        <v>284</v>
      </c>
      <c r="R93" s="3">
        <v>8</v>
      </c>
      <c r="S93" s="3">
        <v>40</v>
      </c>
      <c r="T93" s="1"/>
    </row>
    <row r="94" spans="1:20" x14ac:dyDescent="0.2">
      <c r="A94" s="1" t="s">
        <v>7</v>
      </c>
      <c r="B94" s="1" t="s">
        <v>8</v>
      </c>
      <c r="C94" s="1">
        <v>96697</v>
      </c>
      <c r="D94" s="1" t="s">
        <v>302</v>
      </c>
      <c r="E94" s="1" t="s">
        <v>56</v>
      </c>
      <c r="F94" s="1" t="s">
        <v>9</v>
      </c>
      <c r="G94" s="1" t="s">
        <v>311</v>
      </c>
      <c r="H94" s="1" t="str">
        <f t="shared" si="2"/>
        <v>ES 350-1 SP TOP: AGRICULTURE &amp; FOOD SYS</v>
      </c>
      <c r="I94" s="1" t="s">
        <v>310</v>
      </c>
      <c r="J94" s="1"/>
      <c r="K94" s="1" t="s">
        <v>107</v>
      </c>
      <c r="L94" s="1" t="s">
        <v>46</v>
      </c>
      <c r="M94" s="1" t="s">
        <v>47</v>
      </c>
      <c r="N94" s="1" t="s">
        <v>93</v>
      </c>
      <c r="O94" s="1" t="s">
        <v>77</v>
      </c>
      <c r="P94" s="3">
        <v>4</v>
      </c>
      <c r="Q94" s="1"/>
      <c r="R94" s="3">
        <v>4</v>
      </c>
      <c r="S94" s="3">
        <v>49</v>
      </c>
      <c r="T94" s="1"/>
    </row>
    <row r="95" spans="1:20" x14ac:dyDescent="0.2">
      <c r="A95" s="1" t="s">
        <v>7</v>
      </c>
      <c r="B95" s="1" t="s">
        <v>8</v>
      </c>
      <c r="C95" s="1">
        <v>96755</v>
      </c>
      <c r="D95" s="1" t="s">
        <v>312</v>
      </c>
      <c r="E95" s="1" t="s">
        <v>313</v>
      </c>
      <c r="F95" s="1" t="s">
        <v>9</v>
      </c>
      <c r="G95" s="1" t="s">
        <v>314</v>
      </c>
      <c r="H95" s="1" t="str">
        <f t="shared" si="2"/>
        <v>FILM 171-1 INTRO TO FILM AS ART</v>
      </c>
      <c r="I95" s="1" t="s">
        <v>315</v>
      </c>
      <c r="J95" s="1"/>
      <c r="K95" s="1" t="s">
        <v>16</v>
      </c>
      <c r="L95" s="1" t="s">
        <v>80</v>
      </c>
      <c r="M95" s="1" t="s">
        <v>81</v>
      </c>
      <c r="N95" s="1" t="s">
        <v>19</v>
      </c>
      <c r="O95" s="1" t="s">
        <v>316</v>
      </c>
      <c r="P95" s="3">
        <v>4</v>
      </c>
      <c r="Q95" s="1" t="s">
        <v>72</v>
      </c>
      <c r="R95" s="3">
        <v>19</v>
      </c>
      <c r="S95" s="3">
        <v>20</v>
      </c>
      <c r="T95" s="1"/>
    </row>
    <row r="96" spans="1:20" x14ac:dyDescent="0.2">
      <c r="A96" s="1" t="s">
        <v>7</v>
      </c>
      <c r="B96" s="1" t="s">
        <v>8</v>
      </c>
      <c r="C96" s="1">
        <v>96657</v>
      </c>
      <c r="D96" s="1" t="s">
        <v>312</v>
      </c>
      <c r="E96" s="1" t="s">
        <v>41</v>
      </c>
      <c r="F96" s="1" t="s">
        <v>9</v>
      </c>
      <c r="G96" s="1" t="s">
        <v>317</v>
      </c>
      <c r="H96" s="1" t="str">
        <f t="shared" si="2"/>
        <v>FILM 250-1 SP TOP: SMART WOMEN</v>
      </c>
      <c r="I96" s="1" t="s">
        <v>318</v>
      </c>
      <c r="J96" s="1"/>
      <c r="K96" s="1" t="s">
        <v>105</v>
      </c>
      <c r="L96" s="1" t="s">
        <v>46</v>
      </c>
      <c r="M96" s="1" t="s">
        <v>47</v>
      </c>
      <c r="N96" s="1" t="s">
        <v>19</v>
      </c>
      <c r="O96" s="1" t="s">
        <v>66</v>
      </c>
      <c r="P96" s="3">
        <v>4</v>
      </c>
      <c r="Q96" s="1"/>
      <c r="R96" s="3">
        <v>3</v>
      </c>
      <c r="S96" s="3">
        <v>18</v>
      </c>
      <c r="T96" s="1"/>
    </row>
    <row r="97" spans="1:20" x14ac:dyDescent="0.2">
      <c r="A97" s="1" t="s">
        <v>7</v>
      </c>
      <c r="B97" s="1" t="s">
        <v>8</v>
      </c>
      <c r="C97" s="1">
        <v>96756</v>
      </c>
      <c r="D97" s="1" t="s">
        <v>312</v>
      </c>
      <c r="E97" s="1" t="s">
        <v>41</v>
      </c>
      <c r="F97" s="1" t="s">
        <v>12</v>
      </c>
      <c r="G97" s="1" t="s">
        <v>319</v>
      </c>
      <c r="H97" s="1" t="str">
        <f t="shared" si="2"/>
        <v>FILM 250-2 SP TOP: ANIMATION STUDIES</v>
      </c>
      <c r="I97" s="1" t="s">
        <v>315</v>
      </c>
      <c r="J97" s="1"/>
      <c r="K97" s="1" t="s">
        <v>25</v>
      </c>
      <c r="L97" s="1" t="s">
        <v>101</v>
      </c>
      <c r="M97" s="1" t="s">
        <v>17</v>
      </c>
      <c r="N97" s="1" t="s">
        <v>19</v>
      </c>
      <c r="O97" s="1" t="s">
        <v>316</v>
      </c>
      <c r="P97" s="3">
        <v>4</v>
      </c>
      <c r="Q97" s="1"/>
      <c r="R97" s="3">
        <v>19</v>
      </c>
      <c r="S97" s="3">
        <v>20</v>
      </c>
      <c r="T97" s="1"/>
    </row>
    <row r="98" spans="1:20" x14ac:dyDescent="0.2">
      <c r="A98" s="1" t="s">
        <v>7</v>
      </c>
      <c r="B98" s="1" t="s">
        <v>8</v>
      </c>
      <c r="C98" s="1">
        <v>96757</v>
      </c>
      <c r="D98" s="1" t="s">
        <v>312</v>
      </c>
      <c r="E98" s="1" t="s">
        <v>320</v>
      </c>
      <c r="F98" s="1" t="s">
        <v>9</v>
      </c>
      <c r="G98" s="1" t="s">
        <v>321</v>
      </c>
      <c r="H98" s="1" t="str">
        <f t="shared" si="2"/>
        <v>FILM 280-1 FILM PRODUCTION</v>
      </c>
      <c r="I98" s="1" t="s">
        <v>292</v>
      </c>
      <c r="J98" s="1"/>
      <c r="K98" s="1" t="s">
        <v>16</v>
      </c>
      <c r="L98" s="1" t="s">
        <v>75</v>
      </c>
      <c r="M98" s="1" t="s">
        <v>76</v>
      </c>
      <c r="N98" s="1" t="s">
        <v>19</v>
      </c>
      <c r="O98" s="1" t="s">
        <v>322</v>
      </c>
      <c r="P98" s="3">
        <v>4</v>
      </c>
      <c r="Q98" s="1" t="s">
        <v>35</v>
      </c>
      <c r="R98" s="3">
        <v>6</v>
      </c>
      <c r="S98" s="3">
        <v>12</v>
      </c>
      <c r="T98" s="1"/>
    </row>
    <row r="99" spans="1:20" x14ac:dyDescent="0.2">
      <c r="A99" s="1" t="s">
        <v>7</v>
      </c>
      <c r="B99" s="1" t="s">
        <v>8</v>
      </c>
      <c r="C99" s="1">
        <v>96758</v>
      </c>
      <c r="D99" s="1" t="s">
        <v>312</v>
      </c>
      <c r="E99" s="1" t="s">
        <v>280</v>
      </c>
      <c r="F99" s="1" t="s">
        <v>9</v>
      </c>
      <c r="G99" s="1" t="s">
        <v>323</v>
      </c>
      <c r="H99" s="1" t="str">
        <f t="shared" si="2"/>
        <v>FILM 281-1 VIDEO PRODUCTION</v>
      </c>
      <c r="I99" s="1" t="s">
        <v>292</v>
      </c>
      <c r="J99" s="1"/>
      <c r="K99" s="1" t="s">
        <v>25</v>
      </c>
      <c r="L99" s="1" t="s">
        <v>75</v>
      </c>
      <c r="M99" s="1" t="s">
        <v>76</v>
      </c>
      <c r="N99" s="1" t="s">
        <v>19</v>
      </c>
      <c r="O99" s="1" t="s">
        <v>322</v>
      </c>
      <c r="P99" s="3">
        <v>4</v>
      </c>
      <c r="Q99" s="1" t="s">
        <v>35</v>
      </c>
      <c r="R99" s="3">
        <v>8</v>
      </c>
      <c r="S99" s="3">
        <v>12</v>
      </c>
      <c r="T99" s="1"/>
    </row>
    <row r="100" spans="1:20" x14ac:dyDescent="0.2">
      <c r="A100" s="1" t="s">
        <v>7</v>
      </c>
      <c r="B100" s="1" t="s">
        <v>8</v>
      </c>
      <c r="C100" s="1">
        <v>96759</v>
      </c>
      <c r="D100" s="1" t="s">
        <v>312</v>
      </c>
      <c r="E100" s="1" t="s">
        <v>324</v>
      </c>
      <c r="F100" s="1" t="s">
        <v>9</v>
      </c>
      <c r="G100" s="1" t="s">
        <v>325</v>
      </c>
      <c r="H100" s="1" t="str">
        <f t="shared" si="2"/>
        <v>FILM 282-1 THE ART OF SOUND DESIGN</v>
      </c>
      <c r="I100" s="1" t="s">
        <v>292</v>
      </c>
      <c r="J100" s="1"/>
      <c r="K100" s="1" t="s">
        <v>16</v>
      </c>
      <c r="L100" s="1" t="s">
        <v>80</v>
      </c>
      <c r="M100" s="1" t="s">
        <v>81</v>
      </c>
      <c r="N100" s="1" t="s">
        <v>19</v>
      </c>
      <c r="O100" s="1" t="s">
        <v>322</v>
      </c>
      <c r="P100" s="3">
        <v>4</v>
      </c>
      <c r="Q100" s="1" t="s">
        <v>35</v>
      </c>
      <c r="R100" s="3">
        <v>7</v>
      </c>
      <c r="S100" s="3">
        <v>12</v>
      </c>
      <c r="T100" s="1"/>
    </row>
    <row r="101" spans="1:20" x14ac:dyDescent="0.2">
      <c r="A101" s="1" t="s">
        <v>7</v>
      </c>
      <c r="B101" s="1" t="s">
        <v>8</v>
      </c>
      <c r="C101" s="1">
        <v>96976</v>
      </c>
      <c r="D101" s="1" t="s">
        <v>312</v>
      </c>
      <c r="E101" s="1" t="s">
        <v>326</v>
      </c>
      <c r="F101" s="1" t="s">
        <v>9</v>
      </c>
      <c r="G101" s="1" t="s">
        <v>327</v>
      </c>
      <c r="H101" s="1" t="str">
        <f t="shared" si="2"/>
        <v>FILM 377-1 CRITICISM AND CRITIQUE</v>
      </c>
      <c r="I101" s="1" t="s">
        <v>315</v>
      </c>
      <c r="J101" s="1"/>
      <c r="K101" s="1" t="s">
        <v>16</v>
      </c>
      <c r="L101" s="1" t="s">
        <v>57</v>
      </c>
      <c r="M101" s="1" t="s">
        <v>27</v>
      </c>
      <c r="N101" s="1" t="s">
        <v>19</v>
      </c>
      <c r="O101" s="1" t="s">
        <v>66</v>
      </c>
      <c r="P101" s="3">
        <v>4</v>
      </c>
      <c r="Q101" s="1"/>
      <c r="R101" s="3">
        <v>4</v>
      </c>
      <c r="S101" s="3">
        <v>20</v>
      </c>
      <c r="T101" s="1"/>
    </row>
    <row r="102" spans="1:20" x14ac:dyDescent="0.2">
      <c r="A102" s="1" t="s">
        <v>7</v>
      </c>
      <c r="B102" s="1" t="s">
        <v>8</v>
      </c>
      <c r="C102" s="1">
        <v>96845</v>
      </c>
      <c r="D102" s="1" t="s">
        <v>328</v>
      </c>
      <c r="E102" s="1" t="s">
        <v>159</v>
      </c>
      <c r="F102" s="1" t="s">
        <v>9</v>
      </c>
      <c r="G102" s="1" t="s">
        <v>329</v>
      </c>
      <c r="H102" s="1" t="str">
        <f t="shared" si="2"/>
        <v>FREN 101-1 ELEMENTARY FRENCH I</v>
      </c>
      <c r="I102" s="1" t="s">
        <v>330</v>
      </c>
      <c r="J102" s="1"/>
      <c r="K102" s="1" t="s">
        <v>25</v>
      </c>
      <c r="L102" s="1" t="s">
        <v>57</v>
      </c>
      <c r="M102" s="1" t="s">
        <v>27</v>
      </c>
      <c r="N102" s="1" t="s">
        <v>213</v>
      </c>
      <c r="O102" s="1" t="s">
        <v>214</v>
      </c>
      <c r="P102" s="3">
        <v>4</v>
      </c>
      <c r="Q102" s="1" t="s">
        <v>331</v>
      </c>
      <c r="R102" s="3">
        <v>10</v>
      </c>
      <c r="S102" s="3">
        <v>19</v>
      </c>
      <c r="T102" s="1"/>
    </row>
    <row r="103" spans="1:20" x14ac:dyDescent="0.2">
      <c r="A103" s="1" t="s">
        <v>7</v>
      </c>
      <c r="B103" s="1" t="s">
        <v>8</v>
      </c>
      <c r="C103" s="1">
        <v>96846</v>
      </c>
      <c r="D103" s="1" t="s">
        <v>328</v>
      </c>
      <c r="E103" s="1" t="s">
        <v>181</v>
      </c>
      <c r="F103" s="1" t="s">
        <v>9</v>
      </c>
      <c r="G103" s="1" t="s">
        <v>332</v>
      </c>
      <c r="H103" s="1" t="str">
        <f t="shared" si="2"/>
        <v>FREN 111-1 INTERMEDIATE FRENCH I</v>
      </c>
      <c r="I103" s="1" t="s">
        <v>333</v>
      </c>
      <c r="J103" s="1"/>
      <c r="K103" s="1" t="s">
        <v>63</v>
      </c>
      <c r="L103" s="1" t="s">
        <v>64</v>
      </c>
      <c r="M103" s="1" t="s">
        <v>65</v>
      </c>
      <c r="N103" s="1" t="s">
        <v>143</v>
      </c>
      <c r="O103" s="1" t="s">
        <v>218</v>
      </c>
      <c r="P103" s="3">
        <v>4</v>
      </c>
      <c r="Q103" s="1" t="s">
        <v>331</v>
      </c>
      <c r="R103" s="3">
        <v>4</v>
      </c>
      <c r="S103" s="3">
        <v>19</v>
      </c>
      <c r="T103" s="1"/>
    </row>
    <row r="104" spans="1:20" x14ac:dyDescent="0.2">
      <c r="A104" s="1" t="s">
        <v>7</v>
      </c>
      <c r="B104" s="1" t="s">
        <v>8</v>
      </c>
      <c r="C104" s="1">
        <v>96847</v>
      </c>
      <c r="D104" s="1" t="s">
        <v>328</v>
      </c>
      <c r="E104" s="1" t="s">
        <v>334</v>
      </c>
      <c r="F104" s="1" t="s">
        <v>9</v>
      </c>
      <c r="G104" s="1" t="s">
        <v>335</v>
      </c>
      <c r="H104" s="1" t="str">
        <f t="shared" ref="H104:H155" si="3">_xlfn.CONCAT(D104, " ", E104, "-", F104, " ",G104)</f>
        <v>FREN 121-1 ACCELERATED INTERMEDIATE FREN</v>
      </c>
      <c r="I104" s="1" t="s">
        <v>333</v>
      </c>
      <c r="J104" s="1"/>
      <c r="K104" s="1" t="s">
        <v>63</v>
      </c>
      <c r="L104" s="1" t="s">
        <v>70</v>
      </c>
      <c r="M104" s="1" t="s">
        <v>71</v>
      </c>
      <c r="N104" s="1" t="s">
        <v>143</v>
      </c>
      <c r="O104" s="1" t="s">
        <v>148</v>
      </c>
      <c r="P104" s="3">
        <v>4</v>
      </c>
      <c r="Q104" s="1" t="s">
        <v>331</v>
      </c>
      <c r="R104" s="3">
        <v>3</v>
      </c>
      <c r="S104" s="3">
        <v>19</v>
      </c>
      <c r="T104" s="1"/>
    </row>
    <row r="105" spans="1:20" x14ac:dyDescent="0.2">
      <c r="A105" s="1" t="s">
        <v>7</v>
      </c>
      <c r="B105" s="1" t="s">
        <v>8</v>
      </c>
      <c r="C105" s="1">
        <v>97007</v>
      </c>
      <c r="D105" s="1" t="s">
        <v>328</v>
      </c>
      <c r="E105" s="1" t="s">
        <v>41</v>
      </c>
      <c r="F105" s="1" t="s">
        <v>9</v>
      </c>
      <c r="G105" s="1" t="s">
        <v>336</v>
      </c>
      <c r="H105" s="1" t="str">
        <f t="shared" si="3"/>
        <v>FREN 250-1 SP TOP:CUL/LIT FR SP IND OCEAN</v>
      </c>
      <c r="I105" s="1" t="s">
        <v>330</v>
      </c>
      <c r="J105" s="1"/>
      <c r="K105" s="1" t="s">
        <v>25</v>
      </c>
      <c r="L105" s="1" t="s">
        <v>121</v>
      </c>
      <c r="M105" s="1" t="s">
        <v>70</v>
      </c>
      <c r="N105" s="1" t="s">
        <v>213</v>
      </c>
      <c r="O105" s="1" t="s">
        <v>261</v>
      </c>
      <c r="P105" s="3">
        <v>4</v>
      </c>
      <c r="Q105" s="1"/>
      <c r="R105" s="3">
        <v>4</v>
      </c>
      <c r="S105" s="3">
        <v>19</v>
      </c>
      <c r="T105" s="1"/>
    </row>
    <row r="106" spans="1:20" x14ac:dyDescent="0.2">
      <c r="A106" s="1" t="s">
        <v>7</v>
      </c>
      <c r="B106" s="1" t="s">
        <v>8</v>
      </c>
      <c r="C106" s="1">
        <v>96848</v>
      </c>
      <c r="D106" s="1" t="s">
        <v>328</v>
      </c>
      <c r="E106" s="1" t="s">
        <v>337</v>
      </c>
      <c r="F106" s="1" t="s">
        <v>9</v>
      </c>
      <c r="G106" s="1" t="s">
        <v>338</v>
      </c>
      <c r="H106" s="1" t="str">
        <f t="shared" si="3"/>
        <v>FREN 271-1 FRENCH CULTURE &amp; CIVILIZATION</v>
      </c>
      <c r="I106" s="1" t="s">
        <v>333</v>
      </c>
      <c r="J106" s="1"/>
      <c r="K106" s="1" t="s">
        <v>63</v>
      </c>
      <c r="L106" s="1" t="s">
        <v>101</v>
      </c>
      <c r="M106" s="1" t="s">
        <v>58</v>
      </c>
      <c r="N106" s="1" t="s">
        <v>143</v>
      </c>
      <c r="O106" s="1" t="s">
        <v>94</v>
      </c>
      <c r="P106" s="3">
        <v>4</v>
      </c>
      <c r="Q106" s="1" t="s">
        <v>339</v>
      </c>
      <c r="R106" s="3">
        <v>5</v>
      </c>
      <c r="S106" s="3">
        <v>19</v>
      </c>
      <c r="T106" s="1"/>
    </row>
    <row r="107" spans="1:20" x14ac:dyDescent="0.2">
      <c r="A107" s="1" t="s">
        <v>7</v>
      </c>
      <c r="B107" s="1" t="s">
        <v>8</v>
      </c>
      <c r="C107" s="1">
        <v>97008</v>
      </c>
      <c r="D107" s="1" t="s">
        <v>328</v>
      </c>
      <c r="E107" s="1" t="s">
        <v>56</v>
      </c>
      <c r="F107" s="1" t="s">
        <v>9</v>
      </c>
      <c r="G107" s="1" t="s">
        <v>336</v>
      </c>
      <c r="H107" s="1" t="str">
        <f t="shared" si="3"/>
        <v>FREN 350-1 SP TOP:CUL/LIT FR SP IND OCEAN</v>
      </c>
      <c r="I107" s="1" t="s">
        <v>330</v>
      </c>
      <c r="J107" s="1"/>
      <c r="K107" s="1" t="s">
        <v>25</v>
      </c>
      <c r="L107" s="1" t="s">
        <v>121</v>
      </c>
      <c r="M107" s="1" t="s">
        <v>70</v>
      </c>
      <c r="N107" s="1" t="s">
        <v>213</v>
      </c>
      <c r="O107" s="1" t="s">
        <v>261</v>
      </c>
      <c r="P107" s="3">
        <v>4</v>
      </c>
      <c r="Q107" s="1"/>
      <c r="R107" s="3">
        <v>4</v>
      </c>
      <c r="S107" s="3">
        <v>19</v>
      </c>
      <c r="T107" s="1"/>
    </row>
    <row r="108" spans="1:20" x14ac:dyDescent="0.2">
      <c r="A108" s="1" t="s">
        <v>7</v>
      </c>
      <c r="B108" s="1" t="s">
        <v>8</v>
      </c>
      <c r="C108" s="1">
        <v>96972</v>
      </c>
      <c r="D108" s="1" t="s">
        <v>340</v>
      </c>
      <c r="E108" s="1" t="s">
        <v>341</v>
      </c>
      <c r="F108" s="1" t="s">
        <v>9</v>
      </c>
      <c r="G108" s="1" t="s">
        <v>342</v>
      </c>
      <c r="H108" s="1" t="str">
        <f t="shared" si="3"/>
        <v>GLAM 150-1 SP TOP: SHAPING MEMORY</v>
      </c>
      <c r="I108" s="1" t="s">
        <v>343</v>
      </c>
      <c r="J108" s="1" t="s">
        <v>344</v>
      </c>
      <c r="K108" s="1" t="s">
        <v>16</v>
      </c>
      <c r="L108" s="1" t="s">
        <v>80</v>
      </c>
      <c r="M108" s="1" t="s">
        <v>81</v>
      </c>
      <c r="N108" s="1" t="s">
        <v>93</v>
      </c>
      <c r="O108" s="1" t="s">
        <v>99</v>
      </c>
      <c r="P108" s="3">
        <v>4</v>
      </c>
      <c r="Q108" s="1" t="s">
        <v>29</v>
      </c>
      <c r="R108" s="3">
        <v>19</v>
      </c>
      <c r="S108" s="3">
        <v>30</v>
      </c>
      <c r="T108" s="1"/>
    </row>
    <row r="109" spans="1:20" x14ac:dyDescent="0.2">
      <c r="A109" s="1" t="s">
        <v>7</v>
      </c>
      <c r="B109" s="1" t="s">
        <v>8</v>
      </c>
      <c r="C109" s="1">
        <v>96972</v>
      </c>
      <c r="D109" s="1" t="s">
        <v>340</v>
      </c>
      <c r="E109" s="1" t="s">
        <v>341</v>
      </c>
      <c r="F109" s="1" t="s">
        <v>9</v>
      </c>
      <c r="G109" s="1" t="s">
        <v>342</v>
      </c>
      <c r="H109" s="1" t="str">
        <f t="shared" si="3"/>
        <v>GLAM 150-1 SP TOP: SHAPING MEMORY</v>
      </c>
      <c r="I109" s="1" t="s">
        <v>343</v>
      </c>
      <c r="J109" s="1" t="s">
        <v>345</v>
      </c>
      <c r="K109" s="1" t="s">
        <v>16</v>
      </c>
      <c r="L109" s="1" t="s">
        <v>80</v>
      </c>
      <c r="M109" s="1" t="s">
        <v>81</v>
      </c>
      <c r="N109" s="1" t="s">
        <v>93</v>
      </c>
      <c r="O109" s="1" t="s">
        <v>99</v>
      </c>
      <c r="P109" s="3">
        <v>4</v>
      </c>
      <c r="Q109" s="1" t="s">
        <v>29</v>
      </c>
      <c r="R109" s="3">
        <v>19</v>
      </c>
      <c r="S109" s="3">
        <v>30</v>
      </c>
      <c r="T109" s="1"/>
    </row>
    <row r="110" spans="1:20" x14ac:dyDescent="0.2">
      <c r="A110" s="1" t="s">
        <v>7</v>
      </c>
      <c r="B110" s="1" t="s">
        <v>8</v>
      </c>
      <c r="C110" s="1">
        <v>96973</v>
      </c>
      <c r="D110" s="1" t="s">
        <v>340</v>
      </c>
      <c r="E110" s="1" t="s">
        <v>56</v>
      </c>
      <c r="F110" s="1" t="s">
        <v>9</v>
      </c>
      <c r="G110" s="1" t="s">
        <v>346</v>
      </c>
      <c r="H110" s="1" t="str">
        <f t="shared" si="3"/>
        <v>GLAM 350-1 SPTOP: CULTURAL HERIT: DIGITAL</v>
      </c>
      <c r="I110" s="1" t="s">
        <v>347</v>
      </c>
      <c r="J110" s="1"/>
      <c r="K110" s="1" t="s">
        <v>110</v>
      </c>
      <c r="L110" s="1" t="s">
        <v>75</v>
      </c>
      <c r="M110" s="1" t="s">
        <v>76</v>
      </c>
      <c r="N110" s="1" t="s">
        <v>93</v>
      </c>
      <c r="O110" s="1" t="s">
        <v>171</v>
      </c>
      <c r="P110" s="3">
        <v>2</v>
      </c>
      <c r="Q110" s="1"/>
      <c r="R110" s="3">
        <v>7</v>
      </c>
      <c r="S110" s="3">
        <v>20</v>
      </c>
      <c r="T110" s="1"/>
    </row>
    <row r="111" spans="1:20" x14ac:dyDescent="0.2">
      <c r="A111" s="1" t="s">
        <v>7</v>
      </c>
      <c r="B111" s="1" t="s">
        <v>8</v>
      </c>
      <c r="C111" s="1">
        <v>96837</v>
      </c>
      <c r="D111" s="1" t="s">
        <v>349</v>
      </c>
      <c r="E111" s="1" t="s">
        <v>159</v>
      </c>
      <c r="F111" s="1" t="s">
        <v>9</v>
      </c>
      <c r="G111" s="1" t="s">
        <v>350</v>
      </c>
      <c r="H111" s="1" t="str">
        <f t="shared" si="3"/>
        <v>GREK 101-1 ELEMENTARY ANCIENT GREEK I</v>
      </c>
      <c r="I111" s="1" t="s">
        <v>351</v>
      </c>
      <c r="J111" s="1"/>
      <c r="K111" s="1" t="s">
        <v>63</v>
      </c>
      <c r="L111" s="1" t="s">
        <v>70</v>
      </c>
      <c r="M111" s="1" t="s">
        <v>71</v>
      </c>
      <c r="N111" s="1" t="s">
        <v>19</v>
      </c>
      <c r="O111" s="1" t="s">
        <v>181</v>
      </c>
      <c r="P111" s="3">
        <v>4</v>
      </c>
      <c r="Q111" s="1" t="s">
        <v>331</v>
      </c>
      <c r="R111" s="3">
        <v>10</v>
      </c>
      <c r="S111" s="3">
        <v>19</v>
      </c>
      <c r="T111" s="1"/>
    </row>
    <row r="112" spans="1:20" x14ac:dyDescent="0.2">
      <c r="A112" s="1" t="s">
        <v>7</v>
      </c>
      <c r="B112" s="1" t="s">
        <v>8</v>
      </c>
      <c r="C112" s="1">
        <v>96838</v>
      </c>
      <c r="D112" s="1" t="s">
        <v>349</v>
      </c>
      <c r="E112" s="1" t="s">
        <v>141</v>
      </c>
      <c r="F112" s="1" t="s">
        <v>9</v>
      </c>
      <c r="G112" s="1" t="s">
        <v>352</v>
      </c>
      <c r="H112" s="1" t="str">
        <f t="shared" si="3"/>
        <v>GREK 220-1 HOMER</v>
      </c>
      <c r="I112" s="1" t="s">
        <v>205</v>
      </c>
      <c r="J112" s="1"/>
      <c r="K112" s="1" t="s">
        <v>16</v>
      </c>
      <c r="L112" s="1" t="s">
        <v>75</v>
      </c>
      <c r="M112" s="1" t="s">
        <v>76</v>
      </c>
      <c r="N112" s="1" t="s">
        <v>213</v>
      </c>
      <c r="O112" s="1" t="s">
        <v>353</v>
      </c>
      <c r="P112" s="3">
        <v>4</v>
      </c>
      <c r="Q112" s="1" t="s">
        <v>354</v>
      </c>
      <c r="R112" s="3">
        <v>4</v>
      </c>
      <c r="S112" s="3">
        <v>19</v>
      </c>
      <c r="T112" s="1"/>
    </row>
    <row r="113" spans="1:20" x14ac:dyDescent="0.2">
      <c r="A113" s="1" t="s">
        <v>7</v>
      </c>
      <c r="B113" s="1" t="s">
        <v>8</v>
      </c>
      <c r="C113" s="1">
        <v>96839</v>
      </c>
      <c r="D113" s="1" t="s">
        <v>349</v>
      </c>
      <c r="E113" s="1" t="s">
        <v>144</v>
      </c>
      <c r="F113" s="1" t="s">
        <v>9</v>
      </c>
      <c r="G113" s="1" t="s">
        <v>352</v>
      </c>
      <c r="H113" s="1" t="str">
        <f t="shared" si="3"/>
        <v>GREK 320-1 HOMER</v>
      </c>
      <c r="I113" s="1" t="s">
        <v>205</v>
      </c>
      <c r="J113" s="1"/>
      <c r="K113" s="1" t="s">
        <v>16</v>
      </c>
      <c r="L113" s="1" t="s">
        <v>75</v>
      </c>
      <c r="M113" s="1" t="s">
        <v>76</v>
      </c>
      <c r="N113" s="1" t="s">
        <v>213</v>
      </c>
      <c r="O113" s="1" t="s">
        <v>353</v>
      </c>
      <c r="P113" s="3">
        <v>4</v>
      </c>
      <c r="Q113" s="1" t="s">
        <v>355</v>
      </c>
      <c r="R113" s="3">
        <v>4</v>
      </c>
      <c r="S113" s="3">
        <v>19</v>
      </c>
      <c r="T113" s="1"/>
    </row>
    <row r="114" spans="1:20" x14ac:dyDescent="0.2">
      <c r="A114" s="1" t="s">
        <v>7</v>
      </c>
      <c r="B114" s="1" t="s">
        <v>8</v>
      </c>
      <c r="C114" s="1">
        <v>96849</v>
      </c>
      <c r="D114" s="1" t="s">
        <v>356</v>
      </c>
      <c r="E114" s="1" t="s">
        <v>159</v>
      </c>
      <c r="F114" s="1" t="s">
        <v>9</v>
      </c>
      <c r="G114" s="1" t="s">
        <v>357</v>
      </c>
      <c r="H114" s="1" t="str">
        <f t="shared" si="3"/>
        <v>GRMN 101-1 BEGINNING GERMAN I</v>
      </c>
      <c r="I114" s="1" t="s">
        <v>358</v>
      </c>
      <c r="J114" s="1"/>
      <c r="K114" s="1" t="s">
        <v>63</v>
      </c>
      <c r="L114" s="1" t="s">
        <v>101</v>
      </c>
      <c r="M114" s="1" t="s">
        <v>58</v>
      </c>
      <c r="N114" s="1" t="s">
        <v>213</v>
      </c>
      <c r="O114" s="1" t="s">
        <v>353</v>
      </c>
      <c r="P114" s="3">
        <v>4</v>
      </c>
      <c r="Q114" s="1" t="s">
        <v>331</v>
      </c>
      <c r="R114" s="3">
        <v>3</v>
      </c>
      <c r="S114" s="3">
        <v>19</v>
      </c>
      <c r="T114" s="1"/>
    </row>
    <row r="115" spans="1:20" x14ac:dyDescent="0.2">
      <c r="A115" s="1" t="s">
        <v>7</v>
      </c>
      <c r="B115" s="1" t="s">
        <v>8</v>
      </c>
      <c r="C115" s="1">
        <v>96850</v>
      </c>
      <c r="D115" s="1" t="s">
        <v>356</v>
      </c>
      <c r="E115" s="1" t="s">
        <v>181</v>
      </c>
      <c r="F115" s="1" t="s">
        <v>9</v>
      </c>
      <c r="G115" s="1" t="s">
        <v>359</v>
      </c>
      <c r="H115" s="1" t="str">
        <f t="shared" si="3"/>
        <v>GRMN 111-1 INTERMEDIATE GERMAN I</v>
      </c>
      <c r="I115" s="1" t="s">
        <v>358</v>
      </c>
      <c r="J115" s="1"/>
      <c r="K115" s="1" t="s">
        <v>63</v>
      </c>
      <c r="L115" s="1" t="s">
        <v>70</v>
      </c>
      <c r="M115" s="1" t="s">
        <v>71</v>
      </c>
      <c r="N115" s="1" t="s">
        <v>193</v>
      </c>
      <c r="O115" s="1" t="s">
        <v>94</v>
      </c>
      <c r="P115" s="3">
        <v>4</v>
      </c>
      <c r="Q115" s="1" t="s">
        <v>331</v>
      </c>
      <c r="R115" s="3">
        <v>1</v>
      </c>
      <c r="S115" s="3">
        <v>19</v>
      </c>
      <c r="T115" s="1"/>
    </row>
    <row r="116" spans="1:20" x14ac:dyDescent="0.2">
      <c r="A116" s="1" t="s">
        <v>7</v>
      </c>
      <c r="B116" s="1" t="s">
        <v>8</v>
      </c>
      <c r="C116" s="1">
        <v>96843</v>
      </c>
      <c r="D116" s="1" t="s">
        <v>360</v>
      </c>
      <c r="E116" s="1" t="s">
        <v>246</v>
      </c>
      <c r="F116" s="1" t="s">
        <v>9</v>
      </c>
      <c r="G116" s="1" t="s">
        <v>361</v>
      </c>
      <c r="H116" s="1" t="str">
        <f t="shared" si="3"/>
        <v>GWS 141-1 INTRO GENDER &amp; WOMEN'S STUDIES</v>
      </c>
      <c r="I116" s="1" t="s">
        <v>362</v>
      </c>
      <c r="J116" s="1"/>
      <c r="K116" s="1" t="s">
        <v>16</v>
      </c>
      <c r="L116" s="1" t="s">
        <v>75</v>
      </c>
      <c r="M116" s="1" t="s">
        <v>76</v>
      </c>
      <c r="N116" s="1" t="s">
        <v>143</v>
      </c>
      <c r="O116" s="1" t="s">
        <v>151</v>
      </c>
      <c r="P116" s="3">
        <v>4</v>
      </c>
      <c r="Q116" s="1" t="s">
        <v>363</v>
      </c>
      <c r="R116" s="3">
        <v>6</v>
      </c>
      <c r="S116" s="3">
        <v>15</v>
      </c>
      <c r="T116" s="1"/>
    </row>
    <row r="117" spans="1:20" x14ac:dyDescent="0.2">
      <c r="A117" s="1" t="s">
        <v>7</v>
      </c>
      <c r="B117" s="1" t="s">
        <v>8</v>
      </c>
      <c r="C117" s="1">
        <v>96678</v>
      </c>
      <c r="D117" s="1" t="s">
        <v>360</v>
      </c>
      <c r="E117" s="1" t="s">
        <v>218</v>
      </c>
      <c r="F117" s="1" t="s">
        <v>9</v>
      </c>
      <c r="G117" s="1" t="s">
        <v>364</v>
      </c>
      <c r="H117" s="1" t="str">
        <f t="shared" si="3"/>
        <v>GWS 203-1 GENDER AND THE LAW</v>
      </c>
      <c r="I117" s="1" t="s">
        <v>215</v>
      </c>
      <c r="J117" s="1"/>
      <c r="K117" s="1" t="s">
        <v>105</v>
      </c>
      <c r="L117" s="1" t="s">
        <v>53</v>
      </c>
      <c r="M117" s="1" t="s">
        <v>54</v>
      </c>
      <c r="N117" s="1" t="s">
        <v>143</v>
      </c>
      <c r="O117" s="1" t="s">
        <v>151</v>
      </c>
      <c r="P117" s="3">
        <v>4</v>
      </c>
      <c r="Q117" s="1" t="s">
        <v>283</v>
      </c>
      <c r="R117" s="3">
        <v>34</v>
      </c>
      <c r="S117" s="3">
        <v>49</v>
      </c>
      <c r="T117" s="1"/>
    </row>
    <row r="118" spans="1:20" x14ac:dyDescent="0.2">
      <c r="A118" s="1" t="s">
        <v>7</v>
      </c>
      <c r="B118" s="1" t="s">
        <v>8</v>
      </c>
      <c r="C118" s="1">
        <v>96804</v>
      </c>
      <c r="D118" s="1" t="s">
        <v>360</v>
      </c>
      <c r="E118" s="1" t="s">
        <v>208</v>
      </c>
      <c r="F118" s="1" t="s">
        <v>9</v>
      </c>
      <c r="G118" s="1" t="s">
        <v>277</v>
      </c>
      <c r="H118" s="1" t="str">
        <f t="shared" si="3"/>
        <v>GWS 211-1 MULTICULTURAL WOMEN WRITERS</v>
      </c>
      <c r="I118" s="1" t="s">
        <v>278</v>
      </c>
      <c r="J118" s="1"/>
      <c r="K118" s="1" t="s">
        <v>25</v>
      </c>
      <c r="L118" s="1" t="s">
        <v>101</v>
      </c>
      <c r="M118" s="1" t="s">
        <v>17</v>
      </c>
      <c r="N118" s="1" t="s">
        <v>93</v>
      </c>
      <c r="O118" s="1" t="s">
        <v>77</v>
      </c>
      <c r="P118" s="3">
        <v>4</v>
      </c>
      <c r="Q118" s="1" t="s">
        <v>279</v>
      </c>
      <c r="R118" s="3">
        <v>18</v>
      </c>
      <c r="S118" s="3">
        <v>19</v>
      </c>
      <c r="T118" s="1"/>
    </row>
    <row r="119" spans="1:20" x14ac:dyDescent="0.2">
      <c r="A119" s="1" t="s">
        <v>7</v>
      </c>
      <c r="B119" s="1" t="s">
        <v>8</v>
      </c>
      <c r="C119" s="1">
        <v>97005</v>
      </c>
      <c r="D119" s="1" t="s">
        <v>360</v>
      </c>
      <c r="E119" s="1" t="s">
        <v>41</v>
      </c>
      <c r="F119" s="1" t="s">
        <v>12</v>
      </c>
      <c r="G119" s="1" t="s">
        <v>365</v>
      </c>
      <c r="H119" s="1" t="str">
        <f t="shared" si="3"/>
        <v>GWS 250-2 SP TOP: WOM/GEND/SEXUALITY US</v>
      </c>
      <c r="I119" s="1" t="s">
        <v>10</v>
      </c>
      <c r="J119" s="1"/>
      <c r="K119" s="1" t="s">
        <v>25</v>
      </c>
      <c r="L119" s="1" t="s">
        <v>80</v>
      </c>
      <c r="M119" s="1" t="s">
        <v>81</v>
      </c>
      <c r="N119" s="1" t="s">
        <v>143</v>
      </c>
      <c r="O119" s="1" t="s">
        <v>218</v>
      </c>
      <c r="P119" s="3">
        <v>4</v>
      </c>
      <c r="Q119" s="1"/>
      <c r="R119" s="3">
        <v>7</v>
      </c>
      <c r="S119" s="3">
        <v>49</v>
      </c>
      <c r="T119" s="1"/>
    </row>
    <row r="120" spans="1:20" x14ac:dyDescent="0.2">
      <c r="A120" s="1" t="s">
        <v>7</v>
      </c>
      <c r="B120" s="1" t="s">
        <v>8</v>
      </c>
      <c r="C120" s="1">
        <v>96680</v>
      </c>
      <c r="D120" s="1" t="s">
        <v>360</v>
      </c>
      <c r="E120" s="1" t="s">
        <v>366</v>
      </c>
      <c r="F120" s="1" t="s">
        <v>9</v>
      </c>
      <c r="G120" s="1" t="s">
        <v>367</v>
      </c>
      <c r="H120" s="1" t="str">
        <f t="shared" si="3"/>
        <v>GWS 272-1 REPRODUCTIVE JUSTICE</v>
      </c>
      <c r="I120" s="1" t="s">
        <v>362</v>
      </c>
      <c r="J120" s="1"/>
      <c r="K120" s="1" t="s">
        <v>16</v>
      </c>
      <c r="L120" s="1" t="s">
        <v>57</v>
      </c>
      <c r="M120" s="1" t="s">
        <v>27</v>
      </c>
      <c r="N120" s="1" t="s">
        <v>143</v>
      </c>
      <c r="O120" s="1" t="s">
        <v>188</v>
      </c>
      <c r="P120" s="3">
        <v>4</v>
      </c>
      <c r="Q120" s="1" t="s">
        <v>29</v>
      </c>
      <c r="R120" s="3">
        <v>15</v>
      </c>
      <c r="S120" s="3">
        <v>19</v>
      </c>
      <c r="T120" s="1"/>
    </row>
    <row r="121" spans="1:20" x14ac:dyDescent="0.2">
      <c r="A121" s="1" t="s">
        <v>7</v>
      </c>
      <c r="B121" s="1" t="s">
        <v>8</v>
      </c>
      <c r="C121" s="1">
        <v>96679</v>
      </c>
      <c r="D121" s="1" t="s">
        <v>360</v>
      </c>
      <c r="E121" s="1" t="s">
        <v>280</v>
      </c>
      <c r="F121" s="1" t="s">
        <v>9</v>
      </c>
      <c r="G121" s="1" t="s">
        <v>368</v>
      </c>
      <c r="H121" s="1" t="str">
        <f t="shared" si="3"/>
        <v>GWS 281-1 WITCHES,CRIPPLES &amp; OTHER MONST</v>
      </c>
      <c r="I121" s="1" t="s">
        <v>369</v>
      </c>
      <c r="J121" s="1"/>
      <c r="K121" s="1" t="s">
        <v>110</v>
      </c>
      <c r="L121" s="1" t="s">
        <v>53</v>
      </c>
      <c r="M121" s="1" t="s">
        <v>54</v>
      </c>
      <c r="N121" s="1" t="s">
        <v>143</v>
      </c>
      <c r="O121" s="1" t="s">
        <v>151</v>
      </c>
      <c r="P121" s="3">
        <v>4</v>
      </c>
      <c r="Q121" s="1" t="s">
        <v>370</v>
      </c>
      <c r="R121" s="3">
        <v>21</v>
      </c>
      <c r="S121" s="3">
        <v>19</v>
      </c>
      <c r="T121" s="1"/>
    </row>
    <row r="122" spans="1:20" x14ac:dyDescent="0.2">
      <c r="A122" s="1" t="s">
        <v>7</v>
      </c>
      <c r="B122" s="1" t="s">
        <v>8</v>
      </c>
      <c r="C122" s="1">
        <v>97032</v>
      </c>
      <c r="D122" s="1" t="s">
        <v>360</v>
      </c>
      <c r="E122" s="1" t="s">
        <v>280</v>
      </c>
      <c r="F122" s="1" t="s">
        <v>12</v>
      </c>
      <c r="G122" s="1" t="s">
        <v>368</v>
      </c>
      <c r="H122" s="1" t="str">
        <f t="shared" si="3"/>
        <v>GWS 281-2 WITCHES,CRIPPLES &amp; OTHER MONST</v>
      </c>
      <c r="I122" s="1" t="s">
        <v>369</v>
      </c>
      <c r="J122" s="1"/>
      <c r="K122" s="1" t="s">
        <v>16</v>
      </c>
      <c r="L122" s="1" t="s">
        <v>80</v>
      </c>
      <c r="M122" s="1" t="s">
        <v>81</v>
      </c>
      <c r="N122" s="1" t="s">
        <v>143</v>
      </c>
      <c r="O122" s="1" t="s">
        <v>188</v>
      </c>
      <c r="P122" s="3">
        <v>4</v>
      </c>
      <c r="Q122" s="1" t="s">
        <v>371</v>
      </c>
      <c r="R122" s="3">
        <v>10</v>
      </c>
      <c r="S122" s="3">
        <v>19</v>
      </c>
      <c r="T122" s="1"/>
    </row>
    <row r="123" spans="1:20" x14ac:dyDescent="0.2">
      <c r="A123" s="1" t="s">
        <v>7</v>
      </c>
      <c r="B123" s="1" t="s">
        <v>8</v>
      </c>
      <c r="C123" s="1">
        <v>97015</v>
      </c>
      <c r="D123" s="1" t="s">
        <v>360</v>
      </c>
      <c r="E123" s="1" t="s">
        <v>56</v>
      </c>
      <c r="F123" s="1" t="s">
        <v>9</v>
      </c>
      <c r="G123" s="1" t="s">
        <v>73</v>
      </c>
      <c r="H123" s="1" t="str">
        <f t="shared" si="3"/>
        <v>GWS 350-1 SP TOP: ROM WOM METHOD/EVID</v>
      </c>
      <c r="I123" s="1" t="s">
        <v>74</v>
      </c>
      <c r="J123" s="1"/>
      <c r="K123" s="1" t="s">
        <v>25</v>
      </c>
      <c r="L123" s="1" t="s">
        <v>75</v>
      </c>
      <c r="M123" s="1" t="s">
        <v>76</v>
      </c>
      <c r="N123" s="1" t="s">
        <v>19</v>
      </c>
      <c r="O123" s="1" t="s">
        <v>77</v>
      </c>
      <c r="P123" s="3">
        <v>4</v>
      </c>
      <c r="Q123" s="1"/>
      <c r="R123" s="3">
        <v>13</v>
      </c>
      <c r="S123" s="3">
        <v>19</v>
      </c>
      <c r="T123" s="1"/>
    </row>
    <row r="124" spans="1:20" x14ac:dyDescent="0.2">
      <c r="A124" s="1" t="s">
        <v>7</v>
      </c>
      <c r="B124" s="1" t="s">
        <v>8</v>
      </c>
      <c r="C124" s="1">
        <v>96648</v>
      </c>
      <c r="D124" s="1" t="s">
        <v>373</v>
      </c>
      <c r="E124" s="1" t="s">
        <v>77</v>
      </c>
      <c r="F124" s="1" t="s">
        <v>9</v>
      </c>
      <c r="G124" s="1" t="s">
        <v>374</v>
      </c>
      <c r="H124" s="1" t="str">
        <f t="shared" si="3"/>
        <v>HIST 112-1 RISE OF MODERN AMERICA</v>
      </c>
      <c r="I124" s="1" t="s">
        <v>10</v>
      </c>
      <c r="J124" s="1"/>
      <c r="K124" s="1" t="s">
        <v>16</v>
      </c>
      <c r="L124" s="1" t="s">
        <v>80</v>
      </c>
      <c r="M124" s="1" t="s">
        <v>81</v>
      </c>
      <c r="N124" s="1" t="s">
        <v>143</v>
      </c>
      <c r="O124" s="1" t="s">
        <v>148</v>
      </c>
      <c r="P124" s="3">
        <v>4</v>
      </c>
      <c r="Q124" s="1" t="s">
        <v>375</v>
      </c>
      <c r="R124" s="3">
        <v>15</v>
      </c>
      <c r="S124" s="3">
        <v>15</v>
      </c>
      <c r="T124" s="1"/>
    </row>
    <row r="125" spans="1:20" x14ac:dyDescent="0.2">
      <c r="A125" s="1" t="s">
        <v>7</v>
      </c>
      <c r="B125" s="1" t="s">
        <v>8</v>
      </c>
      <c r="C125" s="1">
        <v>96649</v>
      </c>
      <c r="D125" s="1" t="s">
        <v>373</v>
      </c>
      <c r="E125" s="1" t="s">
        <v>209</v>
      </c>
      <c r="F125" s="1" t="s">
        <v>9</v>
      </c>
      <c r="G125" s="1" t="s">
        <v>376</v>
      </c>
      <c r="H125" s="1" t="str">
        <f t="shared" si="3"/>
        <v>HIST 114-1 MODERN EUROPE</v>
      </c>
      <c r="I125" s="1" t="s">
        <v>372</v>
      </c>
      <c r="J125" s="1"/>
      <c r="K125" s="1" t="s">
        <v>63</v>
      </c>
      <c r="L125" s="1" t="s">
        <v>70</v>
      </c>
      <c r="M125" s="1" t="s">
        <v>71</v>
      </c>
      <c r="N125" s="1" t="s">
        <v>143</v>
      </c>
      <c r="O125" s="1" t="s">
        <v>151</v>
      </c>
      <c r="P125" s="3">
        <v>4</v>
      </c>
      <c r="Q125" s="1" t="s">
        <v>377</v>
      </c>
      <c r="R125" s="3">
        <v>5</v>
      </c>
      <c r="S125" s="3">
        <v>5</v>
      </c>
      <c r="T125" s="1"/>
    </row>
    <row r="126" spans="1:20" x14ac:dyDescent="0.2">
      <c r="A126" s="1" t="s">
        <v>7</v>
      </c>
      <c r="B126" s="1" t="s">
        <v>8</v>
      </c>
      <c r="C126" s="1">
        <v>96991</v>
      </c>
      <c r="D126" s="1" t="s">
        <v>373</v>
      </c>
      <c r="E126" s="1" t="s">
        <v>41</v>
      </c>
      <c r="F126" s="1" t="s">
        <v>9</v>
      </c>
      <c r="G126" s="1" t="s">
        <v>378</v>
      </c>
      <c r="H126" s="1" t="str">
        <f t="shared" si="3"/>
        <v>HIST 250-1 SP TOP: HIST SCI/MED/TECH</v>
      </c>
      <c r="I126" s="1" t="s">
        <v>372</v>
      </c>
      <c r="J126" s="1"/>
      <c r="K126" s="1" t="s">
        <v>25</v>
      </c>
      <c r="L126" s="1" t="s">
        <v>75</v>
      </c>
      <c r="M126" s="1" t="s">
        <v>76</v>
      </c>
      <c r="N126" s="1" t="s">
        <v>143</v>
      </c>
      <c r="O126" s="1" t="s">
        <v>241</v>
      </c>
      <c r="P126" s="3">
        <v>4</v>
      </c>
      <c r="Q126" s="1"/>
      <c r="R126" s="3">
        <v>5</v>
      </c>
      <c r="S126" s="3">
        <v>49</v>
      </c>
      <c r="T126" s="1"/>
    </row>
    <row r="127" spans="1:20" x14ac:dyDescent="0.2">
      <c r="A127" s="1" t="s">
        <v>7</v>
      </c>
      <c r="B127" s="1" t="s">
        <v>8</v>
      </c>
      <c r="C127" s="1">
        <v>96992</v>
      </c>
      <c r="D127" s="1" t="s">
        <v>373</v>
      </c>
      <c r="E127" s="1" t="s">
        <v>41</v>
      </c>
      <c r="F127" s="1" t="s">
        <v>12</v>
      </c>
      <c r="G127" s="1" t="s">
        <v>365</v>
      </c>
      <c r="H127" s="1" t="str">
        <f t="shared" si="3"/>
        <v>HIST 250-2 SP TOP: WOM/GEND/SEXUALITY US</v>
      </c>
      <c r="I127" s="1" t="s">
        <v>10</v>
      </c>
      <c r="J127" s="1"/>
      <c r="K127" s="1" t="s">
        <v>25</v>
      </c>
      <c r="L127" s="1" t="s">
        <v>80</v>
      </c>
      <c r="M127" s="1" t="s">
        <v>81</v>
      </c>
      <c r="N127" s="1" t="s">
        <v>143</v>
      </c>
      <c r="O127" s="1" t="s">
        <v>218</v>
      </c>
      <c r="P127" s="3">
        <v>4</v>
      </c>
      <c r="Q127" s="1"/>
      <c r="R127" s="3">
        <v>7</v>
      </c>
      <c r="S127" s="3">
        <v>49</v>
      </c>
      <c r="T127" s="1"/>
    </row>
    <row r="128" spans="1:20" x14ac:dyDescent="0.2">
      <c r="A128" s="1" t="s">
        <v>7</v>
      </c>
      <c r="B128" s="1" t="s">
        <v>8</v>
      </c>
      <c r="C128" s="1">
        <v>96665</v>
      </c>
      <c r="D128" s="1" t="s">
        <v>379</v>
      </c>
      <c r="E128" s="1" t="s">
        <v>380</v>
      </c>
      <c r="F128" s="1" t="s">
        <v>9</v>
      </c>
      <c r="G128" s="1" t="s">
        <v>381</v>
      </c>
      <c r="H128" s="1" t="str">
        <f t="shared" si="3"/>
        <v>INTL 120-1 INTRO TO INTERNATIONAL STUDIES</v>
      </c>
      <c r="I128" s="1" t="s">
        <v>348</v>
      </c>
      <c r="J128" s="1"/>
      <c r="K128" s="1" t="s">
        <v>16</v>
      </c>
      <c r="L128" s="1" t="s">
        <v>75</v>
      </c>
      <c r="M128" s="1" t="s">
        <v>76</v>
      </c>
      <c r="N128" s="1" t="s">
        <v>143</v>
      </c>
      <c r="O128" s="1" t="s">
        <v>218</v>
      </c>
      <c r="P128" s="3">
        <v>4</v>
      </c>
      <c r="Q128" s="1" t="s">
        <v>237</v>
      </c>
      <c r="R128" s="3">
        <v>12</v>
      </c>
      <c r="S128" s="3">
        <v>11</v>
      </c>
      <c r="T128" s="1"/>
    </row>
    <row r="129" spans="1:20" x14ac:dyDescent="0.2">
      <c r="A129" s="1" t="s">
        <v>7</v>
      </c>
      <c r="B129" s="1" t="s">
        <v>8</v>
      </c>
      <c r="C129" s="1">
        <v>96666</v>
      </c>
      <c r="D129" s="1" t="s">
        <v>379</v>
      </c>
      <c r="E129" s="1" t="s">
        <v>179</v>
      </c>
      <c r="F129" s="1" t="s">
        <v>9</v>
      </c>
      <c r="G129" s="1" t="s">
        <v>382</v>
      </c>
      <c r="H129" s="1" t="str">
        <f t="shared" si="3"/>
        <v>INTL 160-1 MODEL UNITED NATIONS</v>
      </c>
      <c r="I129" s="1" t="s">
        <v>215</v>
      </c>
      <c r="J129" s="1"/>
      <c r="K129" s="1" t="s">
        <v>86</v>
      </c>
      <c r="L129" s="1" t="s">
        <v>53</v>
      </c>
      <c r="M129" s="1" t="s">
        <v>124</v>
      </c>
      <c r="N129" s="1" t="s">
        <v>143</v>
      </c>
      <c r="O129" s="1" t="s">
        <v>188</v>
      </c>
      <c r="P129" s="3">
        <v>2</v>
      </c>
      <c r="Q129" s="1" t="s">
        <v>383</v>
      </c>
      <c r="R129" s="3">
        <v>10</v>
      </c>
      <c r="S129" s="3">
        <v>15</v>
      </c>
      <c r="T129" s="1"/>
    </row>
    <row r="130" spans="1:20" x14ac:dyDescent="0.2">
      <c r="A130" s="1" t="s">
        <v>7</v>
      </c>
      <c r="B130" s="1" t="s">
        <v>8</v>
      </c>
      <c r="C130" s="1">
        <v>96974</v>
      </c>
      <c r="D130" s="1" t="s">
        <v>384</v>
      </c>
      <c r="E130" s="1" t="s">
        <v>159</v>
      </c>
      <c r="F130" s="1" t="s">
        <v>9</v>
      </c>
      <c r="G130" s="1" t="s">
        <v>385</v>
      </c>
      <c r="H130" s="1" t="str">
        <f t="shared" si="3"/>
        <v>JPN 101-1 ELEMENTARY JAPANESE I</v>
      </c>
      <c r="I130" s="1" t="s">
        <v>386</v>
      </c>
      <c r="J130" s="1"/>
      <c r="K130" s="1" t="s">
        <v>63</v>
      </c>
      <c r="L130" s="1" t="s">
        <v>70</v>
      </c>
      <c r="M130" s="1" t="s">
        <v>71</v>
      </c>
      <c r="N130" s="1" t="s">
        <v>143</v>
      </c>
      <c r="O130" s="1" t="s">
        <v>218</v>
      </c>
      <c r="P130" s="3">
        <v>4</v>
      </c>
      <c r="Q130" s="1" t="s">
        <v>331</v>
      </c>
      <c r="R130" s="3">
        <v>14</v>
      </c>
      <c r="S130" s="3">
        <v>19</v>
      </c>
      <c r="T130" s="1"/>
    </row>
    <row r="131" spans="1:20" x14ac:dyDescent="0.2">
      <c r="A131" s="1" t="s">
        <v>7</v>
      </c>
      <c r="B131" s="1" t="s">
        <v>8</v>
      </c>
      <c r="C131" s="1">
        <v>96975</v>
      </c>
      <c r="D131" s="1" t="s">
        <v>384</v>
      </c>
      <c r="E131" s="1" t="s">
        <v>181</v>
      </c>
      <c r="F131" s="1" t="s">
        <v>9</v>
      </c>
      <c r="G131" s="1" t="s">
        <v>387</v>
      </c>
      <c r="H131" s="1" t="str">
        <f t="shared" si="3"/>
        <v>JPN 111-1 INTERMEDIATE JAPANESE I</v>
      </c>
      <c r="I131" s="1" t="s">
        <v>386</v>
      </c>
      <c r="J131" s="1"/>
      <c r="K131" s="1" t="s">
        <v>63</v>
      </c>
      <c r="L131" s="1" t="s">
        <v>101</v>
      </c>
      <c r="M131" s="1" t="s">
        <v>58</v>
      </c>
      <c r="N131" s="1" t="s">
        <v>143</v>
      </c>
      <c r="O131" s="1" t="s">
        <v>218</v>
      </c>
      <c r="P131" s="3">
        <v>4</v>
      </c>
      <c r="Q131" s="1" t="s">
        <v>388</v>
      </c>
      <c r="R131" s="3">
        <v>2</v>
      </c>
      <c r="S131" s="3">
        <v>19</v>
      </c>
      <c r="T131" s="1"/>
    </row>
    <row r="132" spans="1:20" x14ac:dyDescent="0.2">
      <c r="A132" s="1" t="s">
        <v>7</v>
      </c>
      <c r="B132" s="1" t="s">
        <v>8</v>
      </c>
      <c r="C132" s="1">
        <v>96834</v>
      </c>
      <c r="D132" s="1" t="s">
        <v>389</v>
      </c>
      <c r="E132" s="1" t="s">
        <v>159</v>
      </c>
      <c r="F132" s="1" t="s">
        <v>9</v>
      </c>
      <c r="G132" s="1" t="s">
        <v>390</v>
      </c>
      <c r="H132" s="1" t="str">
        <f t="shared" si="3"/>
        <v>LAT 101-1 ELEMENTARY LATIN I</v>
      </c>
      <c r="I132" s="1" t="s">
        <v>74</v>
      </c>
      <c r="J132" s="1"/>
      <c r="K132" s="1" t="s">
        <v>63</v>
      </c>
      <c r="L132" s="1" t="s">
        <v>64</v>
      </c>
      <c r="M132" s="1" t="s">
        <v>65</v>
      </c>
      <c r="N132" s="1" t="s">
        <v>213</v>
      </c>
      <c r="O132" s="1" t="s">
        <v>214</v>
      </c>
      <c r="P132" s="3">
        <v>4</v>
      </c>
      <c r="Q132" s="1" t="s">
        <v>331</v>
      </c>
      <c r="R132" s="3">
        <v>14</v>
      </c>
      <c r="S132" s="3">
        <v>14</v>
      </c>
      <c r="T132" s="1"/>
    </row>
    <row r="133" spans="1:20" x14ac:dyDescent="0.2">
      <c r="A133" s="1" t="s">
        <v>7</v>
      </c>
      <c r="B133" s="1" t="s">
        <v>8</v>
      </c>
      <c r="C133" s="1">
        <v>96835</v>
      </c>
      <c r="D133" s="1" t="s">
        <v>389</v>
      </c>
      <c r="E133" s="1" t="s">
        <v>171</v>
      </c>
      <c r="F133" s="1" t="s">
        <v>9</v>
      </c>
      <c r="G133" s="1" t="s">
        <v>391</v>
      </c>
      <c r="H133" s="1" t="str">
        <f t="shared" si="3"/>
        <v>LAT 113-1 INTERMEDIATE LATIN</v>
      </c>
      <c r="I133" s="1" t="s">
        <v>351</v>
      </c>
      <c r="J133" s="1"/>
      <c r="K133" s="1" t="s">
        <v>63</v>
      </c>
      <c r="L133" s="1" t="s">
        <v>101</v>
      </c>
      <c r="M133" s="1" t="s">
        <v>58</v>
      </c>
      <c r="N133" s="1" t="s">
        <v>143</v>
      </c>
      <c r="O133" s="1" t="s">
        <v>106</v>
      </c>
      <c r="P133" s="3">
        <v>4</v>
      </c>
      <c r="Q133" s="1" t="s">
        <v>331</v>
      </c>
      <c r="R133" s="3">
        <v>4</v>
      </c>
      <c r="S133" s="3">
        <v>19</v>
      </c>
      <c r="T133" s="1"/>
    </row>
    <row r="134" spans="1:20" x14ac:dyDescent="0.2">
      <c r="A134" s="1" t="s">
        <v>7</v>
      </c>
      <c r="B134" s="1" t="s">
        <v>8</v>
      </c>
      <c r="C134" s="1">
        <v>96836</v>
      </c>
      <c r="D134" s="1" t="s">
        <v>389</v>
      </c>
      <c r="E134" s="1" t="s">
        <v>55</v>
      </c>
      <c r="F134" s="1" t="s">
        <v>9</v>
      </c>
      <c r="G134" s="1" t="s">
        <v>392</v>
      </c>
      <c r="H134" s="1" t="str">
        <f t="shared" si="3"/>
        <v>LAT 330-1 ROMAN HISTORIANS</v>
      </c>
      <c r="I134" s="1" t="s">
        <v>74</v>
      </c>
      <c r="J134" s="1"/>
      <c r="K134" s="1" t="s">
        <v>63</v>
      </c>
      <c r="L134" s="1" t="s">
        <v>101</v>
      </c>
      <c r="M134" s="1" t="s">
        <v>58</v>
      </c>
      <c r="N134" s="1" t="s">
        <v>213</v>
      </c>
      <c r="O134" s="1" t="s">
        <v>261</v>
      </c>
      <c r="P134" s="3">
        <v>4</v>
      </c>
      <c r="Q134" s="1" t="s">
        <v>355</v>
      </c>
      <c r="R134" s="3">
        <v>1</v>
      </c>
      <c r="S134" s="3">
        <v>19</v>
      </c>
      <c r="T134" s="1"/>
    </row>
    <row r="135" spans="1:20" x14ac:dyDescent="0.2">
      <c r="A135" s="1" t="s">
        <v>7</v>
      </c>
      <c r="B135" s="1" t="s">
        <v>8</v>
      </c>
      <c r="C135" s="1">
        <v>96736</v>
      </c>
      <c r="D135" s="1" t="s">
        <v>393</v>
      </c>
      <c r="E135" s="1" t="s">
        <v>14</v>
      </c>
      <c r="F135" s="1" t="s">
        <v>9</v>
      </c>
      <c r="G135" s="1" t="s">
        <v>394</v>
      </c>
      <c r="H135" s="1" t="str">
        <f t="shared" si="3"/>
        <v>MATH 100-1 INTRO QUANTITATIVE REASONING</v>
      </c>
      <c r="I135" s="1" t="s">
        <v>395</v>
      </c>
      <c r="J135" s="1"/>
      <c r="K135" s="1" t="s">
        <v>16</v>
      </c>
      <c r="L135" s="1" t="s">
        <v>121</v>
      </c>
      <c r="M135" s="1" t="s">
        <v>70</v>
      </c>
      <c r="N135" s="1" t="s">
        <v>93</v>
      </c>
      <c r="O135" s="1" t="s">
        <v>209</v>
      </c>
      <c r="P135" s="3">
        <v>4</v>
      </c>
      <c r="Q135" s="1" t="s">
        <v>396</v>
      </c>
      <c r="R135" s="3">
        <v>10</v>
      </c>
      <c r="S135" s="3">
        <v>16</v>
      </c>
      <c r="T135" s="1"/>
    </row>
    <row r="136" spans="1:20" x14ac:dyDescent="0.2">
      <c r="A136" s="1" t="s">
        <v>7</v>
      </c>
      <c r="B136" s="1" t="s">
        <v>8</v>
      </c>
      <c r="C136" s="1">
        <v>96736</v>
      </c>
      <c r="D136" s="1" t="s">
        <v>393</v>
      </c>
      <c r="E136" s="1" t="s">
        <v>14</v>
      </c>
      <c r="F136" s="1" t="s">
        <v>9</v>
      </c>
      <c r="G136" s="1" t="s">
        <v>394</v>
      </c>
      <c r="H136" s="1" t="str">
        <f t="shared" si="3"/>
        <v>MATH 100-1 INTRO QUANTITATIVE REASONING</v>
      </c>
      <c r="I136" s="1" t="s">
        <v>395</v>
      </c>
      <c r="J136" s="1"/>
      <c r="K136" s="1" t="s">
        <v>107</v>
      </c>
      <c r="L136" s="1" t="s">
        <v>121</v>
      </c>
      <c r="M136" s="1" t="s">
        <v>70</v>
      </c>
      <c r="N136" s="1" t="s">
        <v>93</v>
      </c>
      <c r="O136" s="1" t="s">
        <v>397</v>
      </c>
      <c r="P136" s="3">
        <v>4</v>
      </c>
      <c r="Q136" s="1" t="s">
        <v>396</v>
      </c>
      <c r="R136" s="3">
        <v>10</v>
      </c>
      <c r="S136" s="3">
        <v>16</v>
      </c>
      <c r="T136" s="1"/>
    </row>
    <row r="137" spans="1:20" x14ac:dyDescent="0.2">
      <c r="A137" s="1" t="s">
        <v>7</v>
      </c>
      <c r="B137" s="1" t="s">
        <v>8</v>
      </c>
      <c r="C137" s="1">
        <v>96737</v>
      </c>
      <c r="D137" s="1" t="s">
        <v>393</v>
      </c>
      <c r="E137" s="1" t="s">
        <v>14</v>
      </c>
      <c r="F137" s="1" t="s">
        <v>12</v>
      </c>
      <c r="G137" s="1" t="s">
        <v>394</v>
      </c>
      <c r="H137" s="1" t="str">
        <f t="shared" si="3"/>
        <v>MATH 100-2 INTRO QUANTITATIVE REASONING</v>
      </c>
      <c r="I137" s="1" t="s">
        <v>395</v>
      </c>
      <c r="J137" s="1"/>
      <c r="K137" s="1" t="s">
        <v>16</v>
      </c>
      <c r="L137" s="1" t="s">
        <v>75</v>
      </c>
      <c r="M137" s="1" t="s">
        <v>76</v>
      </c>
      <c r="N137" s="1" t="s">
        <v>93</v>
      </c>
      <c r="O137" s="1" t="s">
        <v>209</v>
      </c>
      <c r="P137" s="3">
        <v>4</v>
      </c>
      <c r="Q137" s="1" t="s">
        <v>396</v>
      </c>
      <c r="R137" s="3">
        <v>7</v>
      </c>
      <c r="S137" s="3">
        <v>16</v>
      </c>
      <c r="T137" s="1"/>
    </row>
    <row r="138" spans="1:20" x14ac:dyDescent="0.2">
      <c r="A138" s="1" t="s">
        <v>7</v>
      </c>
      <c r="B138" s="1" t="s">
        <v>8</v>
      </c>
      <c r="C138" s="1">
        <v>96737</v>
      </c>
      <c r="D138" s="1" t="s">
        <v>393</v>
      </c>
      <c r="E138" s="1" t="s">
        <v>14</v>
      </c>
      <c r="F138" s="1" t="s">
        <v>12</v>
      </c>
      <c r="G138" s="1" t="s">
        <v>394</v>
      </c>
      <c r="H138" s="1" t="str">
        <f t="shared" si="3"/>
        <v>MATH 100-2 INTRO QUANTITATIVE REASONING</v>
      </c>
      <c r="I138" s="1" t="s">
        <v>395</v>
      </c>
      <c r="J138" s="1"/>
      <c r="K138" s="1" t="s">
        <v>107</v>
      </c>
      <c r="L138" s="1" t="s">
        <v>75</v>
      </c>
      <c r="M138" s="1" t="s">
        <v>76</v>
      </c>
      <c r="N138" s="1" t="s">
        <v>93</v>
      </c>
      <c r="O138" s="1" t="s">
        <v>181</v>
      </c>
      <c r="P138" s="3">
        <v>4</v>
      </c>
      <c r="Q138" s="1" t="s">
        <v>396</v>
      </c>
      <c r="R138" s="3">
        <v>7</v>
      </c>
      <c r="S138" s="3">
        <v>16</v>
      </c>
      <c r="T138" s="1"/>
    </row>
    <row r="139" spans="1:20" x14ac:dyDescent="0.2">
      <c r="A139" s="1" t="s">
        <v>7</v>
      </c>
      <c r="B139" s="1" t="s">
        <v>8</v>
      </c>
      <c r="C139" s="1">
        <v>96738</v>
      </c>
      <c r="D139" s="1" t="s">
        <v>393</v>
      </c>
      <c r="E139" s="1" t="s">
        <v>151</v>
      </c>
      <c r="F139" s="1" t="s">
        <v>9</v>
      </c>
      <c r="G139" s="1" t="s">
        <v>398</v>
      </c>
      <c r="H139" s="1" t="str">
        <f t="shared" si="3"/>
        <v>MATH 105-1 QR IN TODAY'S WORLD</v>
      </c>
      <c r="I139" s="1" t="s">
        <v>399</v>
      </c>
      <c r="J139" s="1"/>
      <c r="K139" s="1" t="s">
        <v>107</v>
      </c>
      <c r="L139" s="1" t="s">
        <v>121</v>
      </c>
      <c r="M139" s="1" t="s">
        <v>70</v>
      </c>
      <c r="N139" s="1" t="s">
        <v>93</v>
      </c>
      <c r="O139" s="1" t="s">
        <v>397</v>
      </c>
      <c r="P139" s="3">
        <v>4</v>
      </c>
      <c r="Q139" s="1" t="s">
        <v>396</v>
      </c>
      <c r="R139" s="3">
        <v>4</v>
      </c>
      <c r="S139" s="3">
        <v>22</v>
      </c>
      <c r="T139" s="1"/>
    </row>
    <row r="140" spans="1:20" x14ac:dyDescent="0.2">
      <c r="A140" s="1" t="s">
        <v>7</v>
      </c>
      <c r="B140" s="1" t="s">
        <v>8</v>
      </c>
      <c r="C140" s="1">
        <v>96738</v>
      </c>
      <c r="D140" s="1" t="s">
        <v>393</v>
      </c>
      <c r="E140" s="1" t="s">
        <v>151</v>
      </c>
      <c r="F140" s="1" t="s">
        <v>9</v>
      </c>
      <c r="G140" s="1" t="s">
        <v>398</v>
      </c>
      <c r="H140" s="1" t="str">
        <f t="shared" si="3"/>
        <v>MATH 105-1 QR IN TODAY'S WORLD</v>
      </c>
      <c r="I140" s="1" t="s">
        <v>399</v>
      </c>
      <c r="J140" s="1"/>
      <c r="K140" s="1" t="s">
        <v>16</v>
      </c>
      <c r="L140" s="1" t="s">
        <v>121</v>
      </c>
      <c r="M140" s="1" t="s">
        <v>70</v>
      </c>
      <c r="N140" s="1" t="s">
        <v>93</v>
      </c>
      <c r="O140" s="1" t="s">
        <v>157</v>
      </c>
      <c r="P140" s="3">
        <v>4</v>
      </c>
      <c r="Q140" s="1" t="s">
        <v>396</v>
      </c>
      <c r="R140" s="3">
        <v>4</v>
      </c>
      <c r="S140" s="3">
        <v>22</v>
      </c>
      <c r="T140" s="1"/>
    </row>
    <row r="141" spans="1:20" x14ac:dyDescent="0.2">
      <c r="A141" s="1" t="s">
        <v>7</v>
      </c>
      <c r="B141" s="1" t="s">
        <v>8</v>
      </c>
      <c r="C141" s="1">
        <v>96739</v>
      </c>
      <c r="D141" s="1" t="s">
        <v>393</v>
      </c>
      <c r="E141" s="1" t="s">
        <v>151</v>
      </c>
      <c r="F141" s="1" t="s">
        <v>12</v>
      </c>
      <c r="G141" s="1" t="s">
        <v>398</v>
      </c>
      <c r="H141" s="1" t="str">
        <f t="shared" si="3"/>
        <v>MATH 105-2 QR IN TODAY'S WORLD</v>
      </c>
      <c r="I141" s="1" t="s">
        <v>177</v>
      </c>
      <c r="J141" s="1"/>
      <c r="K141" s="1" t="s">
        <v>110</v>
      </c>
      <c r="L141" s="1" t="s">
        <v>75</v>
      </c>
      <c r="M141" s="1" t="s">
        <v>76</v>
      </c>
      <c r="N141" s="1" t="s">
        <v>93</v>
      </c>
      <c r="O141" s="1" t="s">
        <v>181</v>
      </c>
      <c r="P141" s="3">
        <v>4</v>
      </c>
      <c r="Q141" s="1" t="s">
        <v>396</v>
      </c>
      <c r="R141" s="3">
        <v>3</v>
      </c>
      <c r="S141" s="3">
        <v>22</v>
      </c>
      <c r="T141" s="1"/>
    </row>
    <row r="142" spans="1:20" x14ac:dyDescent="0.2">
      <c r="A142" s="1" t="s">
        <v>7</v>
      </c>
      <c r="B142" s="1" t="s">
        <v>8</v>
      </c>
      <c r="C142" s="1">
        <v>96739</v>
      </c>
      <c r="D142" s="1" t="s">
        <v>393</v>
      </c>
      <c r="E142" s="1" t="s">
        <v>151</v>
      </c>
      <c r="F142" s="1" t="s">
        <v>12</v>
      </c>
      <c r="G142" s="1" t="s">
        <v>398</v>
      </c>
      <c r="H142" s="1" t="str">
        <f t="shared" si="3"/>
        <v>MATH 105-2 QR IN TODAY'S WORLD</v>
      </c>
      <c r="I142" s="1" t="s">
        <v>177</v>
      </c>
      <c r="J142" s="1"/>
      <c r="K142" s="1" t="s">
        <v>16</v>
      </c>
      <c r="L142" s="1" t="s">
        <v>75</v>
      </c>
      <c r="M142" s="1" t="s">
        <v>76</v>
      </c>
      <c r="N142" s="1" t="s">
        <v>93</v>
      </c>
      <c r="O142" s="1" t="s">
        <v>157</v>
      </c>
      <c r="P142" s="3">
        <v>4</v>
      </c>
      <c r="Q142" s="1" t="s">
        <v>396</v>
      </c>
      <c r="R142" s="3">
        <v>3</v>
      </c>
      <c r="S142" s="3">
        <v>22</v>
      </c>
      <c r="T142" s="1"/>
    </row>
    <row r="143" spans="1:20" x14ac:dyDescent="0.2">
      <c r="A143" s="1" t="s">
        <v>7</v>
      </c>
      <c r="B143" s="1" t="s">
        <v>8</v>
      </c>
      <c r="C143" s="1">
        <v>96740</v>
      </c>
      <c r="D143" s="1" t="s">
        <v>393</v>
      </c>
      <c r="E143" s="1" t="s">
        <v>400</v>
      </c>
      <c r="F143" s="1" t="s">
        <v>9</v>
      </c>
      <c r="G143" s="1" t="s">
        <v>401</v>
      </c>
      <c r="H143" s="1" t="str">
        <f t="shared" si="3"/>
        <v>MATH 130-1 MATH MODELING WITH PRECALCULUS</v>
      </c>
      <c r="I143" s="1" t="s">
        <v>402</v>
      </c>
      <c r="J143" s="1"/>
      <c r="K143" s="1" t="s">
        <v>63</v>
      </c>
      <c r="L143" s="1" t="s">
        <v>70</v>
      </c>
      <c r="M143" s="1" t="s">
        <v>71</v>
      </c>
      <c r="N143" s="1" t="s">
        <v>93</v>
      </c>
      <c r="O143" s="1" t="s">
        <v>157</v>
      </c>
      <c r="P143" s="3">
        <v>4</v>
      </c>
      <c r="Q143" s="1" t="s">
        <v>403</v>
      </c>
      <c r="R143" s="3">
        <v>8</v>
      </c>
      <c r="S143" s="3">
        <v>22</v>
      </c>
      <c r="T143" s="1"/>
    </row>
    <row r="144" spans="1:20" x14ac:dyDescent="0.2">
      <c r="A144" s="1" t="s">
        <v>7</v>
      </c>
      <c r="B144" s="1" t="s">
        <v>8</v>
      </c>
      <c r="C144" s="1">
        <v>96740</v>
      </c>
      <c r="D144" s="1" t="s">
        <v>393</v>
      </c>
      <c r="E144" s="1" t="s">
        <v>400</v>
      </c>
      <c r="F144" s="1" t="s">
        <v>9</v>
      </c>
      <c r="G144" s="1" t="s">
        <v>401</v>
      </c>
      <c r="H144" s="1" t="str">
        <f t="shared" si="3"/>
        <v>MATH 130-1 MATH MODELING WITH PRECALCULUS</v>
      </c>
      <c r="I144" s="1" t="s">
        <v>402</v>
      </c>
      <c r="J144" s="1"/>
      <c r="K144" s="1" t="s">
        <v>404</v>
      </c>
      <c r="L144" s="1" t="s">
        <v>70</v>
      </c>
      <c r="M144" s="1" t="s">
        <v>71</v>
      </c>
      <c r="N144" s="1" t="s">
        <v>93</v>
      </c>
      <c r="O144" s="1" t="s">
        <v>181</v>
      </c>
      <c r="P144" s="3">
        <v>4</v>
      </c>
      <c r="Q144" s="1" t="s">
        <v>403</v>
      </c>
      <c r="R144" s="3">
        <v>8</v>
      </c>
      <c r="S144" s="3">
        <v>22</v>
      </c>
      <c r="T144" s="1"/>
    </row>
    <row r="145" spans="1:20" x14ac:dyDescent="0.2">
      <c r="A145" s="1" t="s">
        <v>7</v>
      </c>
      <c r="B145" s="1" t="s">
        <v>8</v>
      </c>
      <c r="C145" s="1">
        <v>96741</v>
      </c>
      <c r="D145" s="1" t="s">
        <v>393</v>
      </c>
      <c r="E145" s="1" t="s">
        <v>170</v>
      </c>
      <c r="F145" s="1" t="s">
        <v>9</v>
      </c>
      <c r="G145" s="1" t="s">
        <v>405</v>
      </c>
      <c r="H145" s="1" t="str">
        <f t="shared" si="3"/>
        <v>MATH 241-1 CALCULUS I</v>
      </c>
      <c r="I145" s="1" t="s">
        <v>402</v>
      </c>
      <c r="J145" s="1"/>
      <c r="K145" s="1" t="s">
        <v>16</v>
      </c>
      <c r="L145" s="1" t="s">
        <v>132</v>
      </c>
      <c r="M145" s="1" t="s">
        <v>406</v>
      </c>
      <c r="N145" s="1" t="s">
        <v>93</v>
      </c>
      <c r="O145" s="1" t="s">
        <v>181</v>
      </c>
      <c r="P145" s="3">
        <v>6</v>
      </c>
      <c r="Q145" s="1" t="s">
        <v>407</v>
      </c>
      <c r="R145" s="3">
        <v>10</v>
      </c>
      <c r="S145" s="3">
        <v>49</v>
      </c>
      <c r="T145" s="1"/>
    </row>
    <row r="146" spans="1:20" x14ac:dyDescent="0.2">
      <c r="A146" s="1" t="s">
        <v>7</v>
      </c>
      <c r="B146" s="1" t="s">
        <v>8</v>
      </c>
      <c r="C146" s="1">
        <v>96741</v>
      </c>
      <c r="D146" s="1" t="s">
        <v>393</v>
      </c>
      <c r="E146" s="1" t="s">
        <v>170</v>
      </c>
      <c r="F146" s="1" t="s">
        <v>9</v>
      </c>
      <c r="G146" s="1" t="s">
        <v>405</v>
      </c>
      <c r="H146" s="1" t="str">
        <f t="shared" si="3"/>
        <v>MATH 241-1 CALCULUS I</v>
      </c>
      <c r="I146" s="1" t="s">
        <v>402</v>
      </c>
      <c r="J146" s="1"/>
      <c r="K146" s="1" t="s">
        <v>63</v>
      </c>
      <c r="L146" s="1" t="s">
        <v>101</v>
      </c>
      <c r="M146" s="1" t="s">
        <v>58</v>
      </c>
      <c r="N146" s="1" t="s">
        <v>93</v>
      </c>
      <c r="O146" s="1" t="s">
        <v>157</v>
      </c>
      <c r="P146" s="3">
        <v>6</v>
      </c>
      <c r="Q146" s="1" t="s">
        <v>407</v>
      </c>
      <c r="R146" s="3">
        <v>10</v>
      </c>
      <c r="S146" s="3">
        <v>49</v>
      </c>
      <c r="T146" s="1"/>
    </row>
    <row r="147" spans="1:20" x14ac:dyDescent="0.2">
      <c r="A147" s="1" t="s">
        <v>7</v>
      </c>
      <c r="B147" s="1" t="s">
        <v>8</v>
      </c>
      <c r="C147" s="1">
        <v>96826</v>
      </c>
      <c r="D147" s="1" t="s">
        <v>408</v>
      </c>
      <c r="E147" s="1" t="s">
        <v>159</v>
      </c>
      <c r="F147" s="1" t="s">
        <v>9</v>
      </c>
      <c r="G147" s="1" t="s">
        <v>409</v>
      </c>
      <c r="H147" s="1" t="str">
        <f t="shared" si="3"/>
        <v>MUS 101-1 PRIVSTUDY: BEGINNINGCLASSPIANO</v>
      </c>
      <c r="I147" s="1" t="s">
        <v>10</v>
      </c>
      <c r="J147" s="1"/>
      <c r="K147" s="1" t="s">
        <v>25</v>
      </c>
      <c r="L147" s="1" t="s">
        <v>101</v>
      </c>
      <c r="M147" s="1" t="s">
        <v>58</v>
      </c>
      <c r="N147" s="1" t="s">
        <v>206</v>
      </c>
      <c r="O147" s="1" t="s">
        <v>125</v>
      </c>
      <c r="P147" s="3">
        <v>1</v>
      </c>
      <c r="Q147" s="1" t="s">
        <v>35</v>
      </c>
      <c r="R147" s="3">
        <v>4</v>
      </c>
      <c r="S147" s="3">
        <v>6</v>
      </c>
      <c r="T147" s="1"/>
    </row>
    <row r="148" spans="1:20" x14ac:dyDescent="0.2">
      <c r="A148" s="1" t="s">
        <v>7</v>
      </c>
      <c r="B148" s="1" t="s">
        <v>8</v>
      </c>
      <c r="C148" s="1">
        <v>96827</v>
      </c>
      <c r="D148" s="1" t="s">
        <v>408</v>
      </c>
      <c r="E148" s="1" t="s">
        <v>275</v>
      </c>
      <c r="F148" s="1" t="s">
        <v>9</v>
      </c>
      <c r="G148" s="1" t="s">
        <v>410</v>
      </c>
      <c r="H148" s="1" t="str">
        <f t="shared" si="3"/>
        <v>MUS 103-1 PRIV STUDY: KEYBOARD-PIANO</v>
      </c>
      <c r="I148" s="1" t="s">
        <v>411</v>
      </c>
      <c r="J148" s="1"/>
      <c r="K148" s="1" t="s">
        <v>11</v>
      </c>
      <c r="L148" s="1"/>
      <c r="M148" s="1"/>
      <c r="N148" s="1"/>
      <c r="O148" s="1"/>
      <c r="P148" s="3">
        <v>1</v>
      </c>
      <c r="Q148" s="1" t="s">
        <v>21</v>
      </c>
      <c r="R148" s="3">
        <v>12</v>
      </c>
      <c r="S148" s="3">
        <v>25</v>
      </c>
      <c r="T148" s="1"/>
    </row>
    <row r="149" spans="1:20" x14ac:dyDescent="0.2">
      <c r="A149" s="1" t="s">
        <v>7</v>
      </c>
      <c r="B149" s="1" t="s">
        <v>8</v>
      </c>
      <c r="C149" s="1">
        <v>96828</v>
      </c>
      <c r="D149" s="1" t="s">
        <v>408</v>
      </c>
      <c r="E149" s="1" t="s">
        <v>275</v>
      </c>
      <c r="F149" s="1" t="s">
        <v>108</v>
      </c>
      <c r="G149" s="1" t="s">
        <v>412</v>
      </c>
      <c r="H149" s="1" t="str">
        <f t="shared" si="3"/>
        <v>MUS 103-3 PRIV STUDY: KEYBOARD-ORGAN</v>
      </c>
      <c r="I149" s="1" t="s">
        <v>10</v>
      </c>
      <c r="J149" s="1"/>
      <c r="K149" s="1" t="s">
        <v>11</v>
      </c>
      <c r="L149" s="1"/>
      <c r="M149" s="1"/>
      <c r="N149" s="1"/>
      <c r="O149" s="1"/>
      <c r="P149" s="3">
        <v>1</v>
      </c>
      <c r="Q149" s="1" t="s">
        <v>21</v>
      </c>
      <c r="R149" s="3">
        <v>1</v>
      </c>
      <c r="S149" s="3">
        <v>25</v>
      </c>
      <c r="T149" s="1"/>
    </row>
    <row r="150" spans="1:20" x14ac:dyDescent="0.2">
      <c r="A150" s="1" t="s">
        <v>7</v>
      </c>
      <c r="B150" s="1" t="s">
        <v>8</v>
      </c>
      <c r="C150" s="1">
        <v>96829</v>
      </c>
      <c r="D150" s="1" t="s">
        <v>408</v>
      </c>
      <c r="E150" s="1" t="s">
        <v>275</v>
      </c>
      <c r="F150" s="1" t="s">
        <v>109</v>
      </c>
      <c r="G150" s="1" t="s">
        <v>413</v>
      </c>
      <c r="H150" s="1" t="str">
        <f t="shared" si="3"/>
        <v>MUS 103-4 PRIV STUDY: KEYBOARD-OTHER</v>
      </c>
      <c r="I150" s="1" t="s">
        <v>10</v>
      </c>
      <c r="J150" s="1"/>
      <c r="K150" s="1" t="s">
        <v>11</v>
      </c>
      <c r="L150" s="1"/>
      <c r="M150" s="1"/>
      <c r="N150" s="1"/>
      <c r="O150" s="1"/>
      <c r="P150" s="3">
        <v>1</v>
      </c>
      <c r="Q150" s="1" t="s">
        <v>21</v>
      </c>
      <c r="R150" s="3">
        <v>0</v>
      </c>
      <c r="S150" s="3">
        <v>25</v>
      </c>
      <c r="T150" s="1"/>
    </row>
    <row r="151" spans="1:20" x14ac:dyDescent="0.2">
      <c r="A151" s="1" t="s">
        <v>7</v>
      </c>
      <c r="B151" s="1" t="s">
        <v>8</v>
      </c>
      <c r="C151" s="1">
        <v>96830</v>
      </c>
      <c r="D151" s="1" t="s">
        <v>408</v>
      </c>
      <c r="E151" s="1" t="s">
        <v>414</v>
      </c>
      <c r="F151" s="1" t="s">
        <v>9</v>
      </c>
      <c r="G151" s="1" t="s">
        <v>415</v>
      </c>
      <c r="H151" s="1" t="str">
        <f t="shared" si="3"/>
        <v>MUS 104-1 PRIV STUDY: STRINGS-BANJO</v>
      </c>
      <c r="I151" s="1" t="s">
        <v>416</v>
      </c>
      <c r="J151" s="1"/>
      <c r="K151" s="1" t="s">
        <v>11</v>
      </c>
      <c r="L151" s="1"/>
      <c r="M151" s="1"/>
      <c r="N151" s="1"/>
      <c r="O151" s="1"/>
      <c r="P151" s="3">
        <v>1</v>
      </c>
      <c r="Q151" s="1" t="s">
        <v>21</v>
      </c>
      <c r="R151" s="3">
        <v>1</v>
      </c>
      <c r="S151" s="3">
        <v>25</v>
      </c>
      <c r="T151" s="1"/>
    </row>
    <row r="152" spans="1:20" x14ac:dyDescent="0.2">
      <c r="A152" s="1" t="s">
        <v>7</v>
      </c>
      <c r="B152" s="1" t="s">
        <v>8</v>
      </c>
      <c r="C152" s="1">
        <v>96898</v>
      </c>
      <c r="D152" s="1" t="s">
        <v>408</v>
      </c>
      <c r="E152" s="1" t="s">
        <v>414</v>
      </c>
      <c r="F152" s="1" t="s">
        <v>198</v>
      </c>
      <c r="G152" s="1" t="s">
        <v>417</v>
      </c>
      <c r="H152" s="1" t="str">
        <f t="shared" si="3"/>
        <v>MUS 104-10 PRIV STUDY: STRINGS-VIOLA</v>
      </c>
      <c r="I152" s="1" t="s">
        <v>418</v>
      </c>
      <c r="J152" s="1"/>
      <c r="K152" s="1" t="s">
        <v>11</v>
      </c>
      <c r="L152" s="1"/>
      <c r="M152" s="1"/>
      <c r="N152" s="1"/>
      <c r="O152" s="1"/>
      <c r="P152" s="3">
        <v>1</v>
      </c>
      <c r="Q152" s="1" t="s">
        <v>21</v>
      </c>
      <c r="R152" s="3">
        <v>1</v>
      </c>
      <c r="S152" s="3">
        <v>25</v>
      </c>
      <c r="T152" s="1"/>
    </row>
    <row r="153" spans="1:20" x14ac:dyDescent="0.2">
      <c r="A153" s="1" t="s">
        <v>7</v>
      </c>
      <c r="B153" s="1" t="s">
        <v>8</v>
      </c>
      <c r="C153" s="1">
        <v>96899</v>
      </c>
      <c r="D153" s="1" t="s">
        <v>408</v>
      </c>
      <c r="E153" s="1" t="s">
        <v>414</v>
      </c>
      <c r="F153" s="1" t="s">
        <v>200</v>
      </c>
      <c r="G153" s="1" t="s">
        <v>419</v>
      </c>
      <c r="H153" s="1" t="str">
        <f t="shared" si="3"/>
        <v>MUS 104-11 PRIV STUDY: STRINGS-VIOLIN</v>
      </c>
      <c r="I153" s="1" t="s">
        <v>418</v>
      </c>
      <c r="J153" s="1"/>
      <c r="K153" s="1" t="s">
        <v>11</v>
      </c>
      <c r="L153" s="1"/>
      <c r="M153" s="1"/>
      <c r="N153" s="1"/>
      <c r="O153" s="1"/>
      <c r="P153" s="3">
        <v>1</v>
      </c>
      <c r="Q153" s="1" t="s">
        <v>21</v>
      </c>
      <c r="R153" s="3">
        <v>1</v>
      </c>
      <c r="S153" s="3">
        <v>25</v>
      </c>
      <c r="T153" s="1"/>
    </row>
    <row r="154" spans="1:20" x14ac:dyDescent="0.2">
      <c r="A154" s="1" t="s">
        <v>7</v>
      </c>
      <c r="B154" s="1" t="s">
        <v>8</v>
      </c>
      <c r="C154" s="1">
        <v>96900</v>
      </c>
      <c r="D154" s="1" t="s">
        <v>408</v>
      </c>
      <c r="E154" s="1" t="s">
        <v>414</v>
      </c>
      <c r="F154" s="1" t="s">
        <v>202</v>
      </c>
      <c r="G154" s="1" t="s">
        <v>419</v>
      </c>
      <c r="H154" s="1" t="str">
        <f t="shared" si="3"/>
        <v>MUS 104-12 PRIV STUDY: STRINGS-VIOLIN</v>
      </c>
      <c r="I154" s="1" t="s">
        <v>420</v>
      </c>
      <c r="J154" s="1"/>
      <c r="K154" s="1" t="s">
        <v>11</v>
      </c>
      <c r="L154" s="1"/>
      <c r="M154" s="1"/>
      <c r="N154" s="1"/>
      <c r="O154" s="1"/>
      <c r="P154" s="3">
        <v>1</v>
      </c>
      <c r="Q154" s="1" t="s">
        <v>21</v>
      </c>
      <c r="R154" s="3">
        <v>1</v>
      </c>
      <c r="S154" s="3">
        <v>25</v>
      </c>
      <c r="T154" s="1"/>
    </row>
    <row r="155" spans="1:20" x14ac:dyDescent="0.2">
      <c r="A155" s="1" t="s">
        <v>7</v>
      </c>
      <c r="B155" s="1" t="s">
        <v>8</v>
      </c>
      <c r="C155" s="1">
        <v>96901</v>
      </c>
      <c r="D155" s="1" t="s">
        <v>408</v>
      </c>
      <c r="E155" s="1" t="s">
        <v>414</v>
      </c>
      <c r="F155" s="1" t="s">
        <v>204</v>
      </c>
      <c r="G155" s="1" t="s">
        <v>421</v>
      </c>
      <c r="H155" s="1" t="str">
        <f t="shared" si="3"/>
        <v>MUS 104-13 PRIV STUDY: STRINGS-MANDOLIN</v>
      </c>
      <c r="I155" s="1" t="s">
        <v>416</v>
      </c>
      <c r="J155" s="1"/>
      <c r="K155" s="1" t="s">
        <v>11</v>
      </c>
      <c r="L155" s="1"/>
      <c r="M155" s="1"/>
      <c r="N155" s="1"/>
      <c r="O155" s="1"/>
      <c r="P155" s="3">
        <v>1</v>
      </c>
      <c r="Q155" s="1" t="s">
        <v>21</v>
      </c>
      <c r="R155" s="3">
        <v>0</v>
      </c>
      <c r="S155" s="3">
        <v>25</v>
      </c>
      <c r="T155" s="1"/>
    </row>
    <row r="156" spans="1:20" x14ac:dyDescent="0.2">
      <c r="A156" s="1" t="s">
        <v>7</v>
      </c>
      <c r="B156" s="1" t="s">
        <v>8</v>
      </c>
      <c r="C156" s="1">
        <v>96831</v>
      </c>
      <c r="D156" s="1" t="s">
        <v>408</v>
      </c>
      <c r="E156" s="1" t="s">
        <v>414</v>
      </c>
      <c r="F156" s="1" t="s">
        <v>12</v>
      </c>
      <c r="G156" s="1" t="s">
        <v>422</v>
      </c>
      <c r="H156" s="1" t="str">
        <f t="shared" ref="H156:H216" si="4">_xlfn.CONCAT(D156, " ", E156, "-", F156, " ",G156)</f>
        <v>MUS 104-2 PRIV STUDY:STRINGS-BASS GUITAR</v>
      </c>
      <c r="I156" s="1" t="s">
        <v>423</v>
      </c>
      <c r="J156" s="1"/>
      <c r="K156" s="1" t="s">
        <v>11</v>
      </c>
      <c r="L156" s="1"/>
      <c r="M156" s="1"/>
      <c r="N156" s="1"/>
      <c r="O156" s="1"/>
      <c r="P156" s="3">
        <v>1</v>
      </c>
      <c r="Q156" s="1" t="s">
        <v>21</v>
      </c>
      <c r="R156" s="3">
        <v>1</v>
      </c>
      <c r="S156" s="3">
        <v>25</v>
      </c>
      <c r="T156" s="1"/>
    </row>
    <row r="157" spans="1:20" x14ac:dyDescent="0.2">
      <c r="A157" s="1" t="s">
        <v>7</v>
      </c>
      <c r="B157" s="1" t="s">
        <v>8</v>
      </c>
      <c r="C157" s="1">
        <v>96877</v>
      </c>
      <c r="D157" s="1" t="s">
        <v>408</v>
      </c>
      <c r="E157" s="1" t="s">
        <v>414</v>
      </c>
      <c r="F157" s="1" t="s">
        <v>108</v>
      </c>
      <c r="G157" s="1" t="s">
        <v>424</v>
      </c>
      <c r="H157" s="1" t="str">
        <f t="shared" si="4"/>
        <v>MUS 104-3 PRIV STUDY: STRINGS-CELLO</v>
      </c>
      <c r="I157" s="1" t="s">
        <v>425</v>
      </c>
      <c r="J157" s="1"/>
      <c r="K157" s="1" t="s">
        <v>11</v>
      </c>
      <c r="L157" s="1"/>
      <c r="M157" s="1"/>
      <c r="N157" s="1"/>
      <c r="O157" s="1"/>
      <c r="P157" s="3">
        <v>1</v>
      </c>
      <c r="Q157" s="1" t="s">
        <v>21</v>
      </c>
      <c r="R157" s="3">
        <v>4</v>
      </c>
      <c r="S157" s="3">
        <v>25</v>
      </c>
      <c r="T157" s="1"/>
    </row>
    <row r="158" spans="1:20" x14ac:dyDescent="0.2">
      <c r="A158" s="1" t="s">
        <v>7</v>
      </c>
      <c r="B158" s="1" t="s">
        <v>8</v>
      </c>
      <c r="C158" s="1">
        <v>96893</v>
      </c>
      <c r="D158" s="1" t="s">
        <v>408</v>
      </c>
      <c r="E158" s="1" t="s">
        <v>414</v>
      </c>
      <c r="F158" s="1" t="s">
        <v>109</v>
      </c>
      <c r="G158" s="1" t="s">
        <v>426</v>
      </c>
      <c r="H158" s="1" t="str">
        <f t="shared" si="4"/>
        <v>MUS 104-4 PRIV STUDY: STRINGS-FIDDLE</v>
      </c>
      <c r="I158" s="1" t="s">
        <v>427</v>
      </c>
      <c r="J158" s="1"/>
      <c r="K158" s="1" t="s">
        <v>11</v>
      </c>
      <c r="L158" s="1"/>
      <c r="M158" s="1"/>
      <c r="N158" s="1"/>
      <c r="O158" s="1"/>
      <c r="P158" s="3">
        <v>1</v>
      </c>
      <c r="Q158" s="1" t="s">
        <v>21</v>
      </c>
      <c r="R158" s="3">
        <v>0</v>
      </c>
      <c r="S158" s="3">
        <v>25</v>
      </c>
      <c r="T158" s="1"/>
    </row>
    <row r="159" spans="1:20" x14ac:dyDescent="0.2">
      <c r="A159" s="1" t="s">
        <v>7</v>
      </c>
      <c r="B159" s="1" t="s">
        <v>8</v>
      </c>
      <c r="C159" s="1">
        <v>96894</v>
      </c>
      <c r="D159" s="1" t="s">
        <v>408</v>
      </c>
      <c r="E159" s="1" t="s">
        <v>414</v>
      </c>
      <c r="F159" s="1" t="s">
        <v>211</v>
      </c>
      <c r="G159" s="1" t="s">
        <v>428</v>
      </c>
      <c r="H159" s="1" t="str">
        <f t="shared" si="4"/>
        <v>MUS 104-5 PRIV STUDY: STRINGS-HARP</v>
      </c>
      <c r="I159" s="1" t="s">
        <v>429</v>
      </c>
      <c r="J159" s="1"/>
      <c r="K159" s="1" t="s">
        <v>11</v>
      </c>
      <c r="L159" s="1"/>
      <c r="M159" s="1"/>
      <c r="N159" s="1"/>
      <c r="O159" s="1"/>
      <c r="P159" s="3">
        <v>1</v>
      </c>
      <c r="Q159" s="1" t="s">
        <v>21</v>
      </c>
      <c r="R159" s="3">
        <v>2</v>
      </c>
      <c r="S159" s="3">
        <v>25</v>
      </c>
      <c r="T159" s="1"/>
    </row>
    <row r="160" spans="1:20" x14ac:dyDescent="0.2">
      <c r="A160" s="1" t="s">
        <v>7</v>
      </c>
      <c r="B160" s="1" t="s">
        <v>8</v>
      </c>
      <c r="C160" s="1">
        <v>96895</v>
      </c>
      <c r="D160" s="1" t="s">
        <v>408</v>
      </c>
      <c r="E160" s="1" t="s">
        <v>414</v>
      </c>
      <c r="F160" s="1" t="s">
        <v>28</v>
      </c>
      <c r="G160" s="1" t="s">
        <v>430</v>
      </c>
      <c r="H160" s="1" t="str">
        <f t="shared" si="4"/>
        <v>MUS 104-6 PRIVSTUDY:STRINGS-CLASSICALGTR</v>
      </c>
      <c r="I160" s="1" t="s">
        <v>431</v>
      </c>
      <c r="J160" s="1"/>
      <c r="K160" s="1" t="s">
        <v>11</v>
      </c>
      <c r="L160" s="1"/>
      <c r="M160" s="1"/>
      <c r="N160" s="1"/>
      <c r="O160" s="1"/>
      <c r="P160" s="3">
        <v>1</v>
      </c>
      <c r="Q160" s="1" t="s">
        <v>21</v>
      </c>
      <c r="R160" s="3">
        <v>0</v>
      </c>
      <c r="S160" s="3">
        <v>4</v>
      </c>
      <c r="T160" s="1"/>
    </row>
    <row r="161" spans="1:20" x14ac:dyDescent="0.2">
      <c r="A161" s="1" t="s">
        <v>7</v>
      </c>
      <c r="B161" s="1" t="s">
        <v>8</v>
      </c>
      <c r="C161" s="1">
        <v>96896</v>
      </c>
      <c r="D161" s="1" t="s">
        <v>408</v>
      </c>
      <c r="E161" s="1" t="s">
        <v>414</v>
      </c>
      <c r="F161" s="1" t="s">
        <v>216</v>
      </c>
      <c r="G161" s="1" t="s">
        <v>432</v>
      </c>
      <c r="H161" s="1" t="str">
        <f t="shared" si="4"/>
        <v>MUS 104-7 PRIVSTUDY: STRINGS-ACOUSTICGTR</v>
      </c>
      <c r="I161" s="1" t="s">
        <v>416</v>
      </c>
      <c r="J161" s="1"/>
      <c r="K161" s="1" t="s">
        <v>11</v>
      </c>
      <c r="L161" s="1"/>
      <c r="M161" s="1"/>
      <c r="N161" s="1"/>
      <c r="O161" s="1"/>
      <c r="P161" s="3">
        <v>1</v>
      </c>
      <c r="Q161" s="1" t="s">
        <v>21</v>
      </c>
      <c r="R161" s="3">
        <v>7</v>
      </c>
      <c r="S161" s="3">
        <v>25</v>
      </c>
      <c r="T161" s="1"/>
    </row>
    <row r="162" spans="1:20" x14ac:dyDescent="0.2">
      <c r="A162" s="1" t="s">
        <v>7</v>
      </c>
      <c r="B162" s="1" t="s">
        <v>8</v>
      </c>
      <c r="C162" s="1">
        <v>97012</v>
      </c>
      <c r="D162" s="1" t="s">
        <v>408</v>
      </c>
      <c r="E162" s="1" t="s">
        <v>414</v>
      </c>
      <c r="F162" s="1" t="s">
        <v>219</v>
      </c>
      <c r="G162" s="1" t="s">
        <v>433</v>
      </c>
      <c r="H162" s="1" t="str">
        <f t="shared" si="4"/>
        <v>MUS 104-8 PRIVSTUDY:STRINGS-ELECTRICGTR</v>
      </c>
      <c r="I162" s="1" t="s">
        <v>416</v>
      </c>
      <c r="J162" s="1"/>
      <c r="K162" s="1" t="s">
        <v>11</v>
      </c>
      <c r="L162" s="1"/>
      <c r="M162" s="1"/>
      <c r="N162" s="1"/>
      <c r="O162" s="1"/>
      <c r="P162" s="3">
        <v>1</v>
      </c>
      <c r="Q162" s="1" t="s">
        <v>35</v>
      </c>
      <c r="R162" s="3">
        <v>2</v>
      </c>
      <c r="S162" s="3">
        <v>25</v>
      </c>
      <c r="T162" s="1"/>
    </row>
    <row r="163" spans="1:20" x14ac:dyDescent="0.2">
      <c r="A163" s="1" t="s">
        <v>7</v>
      </c>
      <c r="B163" s="1" t="s">
        <v>8</v>
      </c>
      <c r="C163" s="1">
        <v>96897</v>
      </c>
      <c r="D163" s="1" t="s">
        <v>408</v>
      </c>
      <c r="E163" s="1" t="s">
        <v>414</v>
      </c>
      <c r="F163" s="1" t="s">
        <v>221</v>
      </c>
      <c r="G163" s="1" t="s">
        <v>434</v>
      </c>
      <c r="H163" s="1" t="str">
        <f t="shared" si="4"/>
        <v>MUS 104-9 PRIV STUDY: STRINGS-UKULELE</v>
      </c>
      <c r="I163" s="1" t="s">
        <v>427</v>
      </c>
      <c r="J163" s="1"/>
      <c r="K163" s="1" t="s">
        <v>11</v>
      </c>
      <c r="L163" s="1"/>
      <c r="M163" s="1"/>
      <c r="N163" s="1"/>
      <c r="O163" s="1"/>
      <c r="P163" s="3">
        <v>1</v>
      </c>
      <c r="Q163" s="1" t="s">
        <v>21</v>
      </c>
      <c r="R163" s="3">
        <v>0</v>
      </c>
      <c r="S163" s="3">
        <v>25</v>
      </c>
      <c r="T163" s="1"/>
    </row>
    <row r="164" spans="1:20" x14ac:dyDescent="0.2">
      <c r="A164" s="1" t="s">
        <v>7</v>
      </c>
      <c r="B164" s="1" t="s">
        <v>8</v>
      </c>
      <c r="C164" s="1">
        <v>96902</v>
      </c>
      <c r="D164" s="1" t="s">
        <v>408</v>
      </c>
      <c r="E164" s="1" t="s">
        <v>151</v>
      </c>
      <c r="F164" s="1" t="s">
        <v>9</v>
      </c>
      <c r="G164" s="1" t="s">
        <v>435</v>
      </c>
      <c r="H164" s="1" t="str">
        <f t="shared" si="4"/>
        <v>MUS 105-1 PRIV STUDY: WINDS-CLARINET</v>
      </c>
      <c r="I164" s="1" t="s">
        <v>436</v>
      </c>
      <c r="J164" s="1"/>
      <c r="K164" s="1" t="s">
        <v>11</v>
      </c>
      <c r="L164" s="1"/>
      <c r="M164" s="1"/>
      <c r="N164" s="1"/>
      <c r="O164" s="1"/>
      <c r="P164" s="3">
        <v>1</v>
      </c>
      <c r="Q164" s="1" t="s">
        <v>21</v>
      </c>
      <c r="R164" s="3">
        <v>3</v>
      </c>
      <c r="S164" s="3">
        <v>25</v>
      </c>
      <c r="T164" s="1"/>
    </row>
    <row r="165" spans="1:20" x14ac:dyDescent="0.2">
      <c r="A165" s="1" t="s">
        <v>7</v>
      </c>
      <c r="B165" s="1" t="s">
        <v>8</v>
      </c>
      <c r="C165" s="1">
        <v>96903</v>
      </c>
      <c r="D165" s="1" t="s">
        <v>408</v>
      </c>
      <c r="E165" s="1" t="s">
        <v>151</v>
      </c>
      <c r="F165" s="1" t="s">
        <v>12</v>
      </c>
      <c r="G165" s="1" t="s">
        <v>437</v>
      </c>
      <c r="H165" s="1" t="str">
        <f t="shared" si="4"/>
        <v>MUS 105-2 PRIV STUDY: WINDS-FLUTE</v>
      </c>
      <c r="I165" s="1" t="s">
        <v>436</v>
      </c>
      <c r="J165" s="1"/>
      <c r="K165" s="1" t="s">
        <v>11</v>
      </c>
      <c r="L165" s="1"/>
      <c r="M165" s="1"/>
      <c r="N165" s="1"/>
      <c r="O165" s="1"/>
      <c r="P165" s="3">
        <v>1</v>
      </c>
      <c r="Q165" s="1" t="s">
        <v>21</v>
      </c>
      <c r="R165" s="3">
        <v>1</v>
      </c>
      <c r="S165" s="3">
        <v>25</v>
      </c>
      <c r="T165" s="1"/>
    </row>
    <row r="166" spans="1:20" x14ac:dyDescent="0.2">
      <c r="A166" s="1" t="s">
        <v>7</v>
      </c>
      <c r="B166" s="1" t="s">
        <v>8</v>
      </c>
      <c r="C166" s="1">
        <v>96904</v>
      </c>
      <c r="D166" s="1" t="s">
        <v>408</v>
      </c>
      <c r="E166" s="1" t="s">
        <v>151</v>
      </c>
      <c r="F166" s="1" t="s">
        <v>108</v>
      </c>
      <c r="G166" s="1" t="s">
        <v>438</v>
      </c>
      <c r="H166" s="1" t="str">
        <f t="shared" si="4"/>
        <v>MUS 105-3 PRIV STUDY: WINDS-OBOE</v>
      </c>
      <c r="I166" s="1" t="s">
        <v>436</v>
      </c>
      <c r="J166" s="1"/>
      <c r="K166" s="1" t="s">
        <v>11</v>
      </c>
      <c r="L166" s="1"/>
      <c r="M166" s="1"/>
      <c r="N166" s="1"/>
      <c r="O166" s="1"/>
      <c r="P166" s="3">
        <v>1</v>
      </c>
      <c r="Q166" s="1" t="s">
        <v>21</v>
      </c>
      <c r="R166" s="3">
        <v>1</v>
      </c>
      <c r="S166" s="3">
        <v>25</v>
      </c>
      <c r="T166" s="1"/>
    </row>
    <row r="167" spans="1:20" x14ac:dyDescent="0.2">
      <c r="A167" s="1" t="s">
        <v>7</v>
      </c>
      <c r="B167" s="1" t="s">
        <v>8</v>
      </c>
      <c r="C167" s="1">
        <v>96905</v>
      </c>
      <c r="D167" s="1" t="s">
        <v>408</v>
      </c>
      <c r="E167" s="1" t="s">
        <v>151</v>
      </c>
      <c r="F167" s="1" t="s">
        <v>109</v>
      </c>
      <c r="G167" s="1" t="s">
        <v>439</v>
      </c>
      <c r="H167" s="1" t="str">
        <f t="shared" si="4"/>
        <v>MUS 105-4 PRIV STUDY: WINDS-SAXOPHONE</v>
      </c>
      <c r="I167" s="1" t="s">
        <v>436</v>
      </c>
      <c r="J167" s="1"/>
      <c r="K167" s="1" t="s">
        <v>11</v>
      </c>
      <c r="L167" s="1"/>
      <c r="M167" s="1"/>
      <c r="N167" s="1"/>
      <c r="O167" s="1"/>
      <c r="P167" s="3">
        <v>1</v>
      </c>
      <c r="Q167" s="1" t="s">
        <v>21</v>
      </c>
      <c r="R167" s="3">
        <v>0</v>
      </c>
      <c r="S167" s="3">
        <v>25</v>
      </c>
      <c r="T167" s="1"/>
    </row>
    <row r="168" spans="1:20" x14ac:dyDescent="0.2">
      <c r="A168" s="1" t="s">
        <v>7</v>
      </c>
      <c r="B168" s="1" t="s">
        <v>8</v>
      </c>
      <c r="C168" s="1">
        <v>96906</v>
      </c>
      <c r="D168" s="1" t="s">
        <v>408</v>
      </c>
      <c r="E168" s="1" t="s">
        <v>151</v>
      </c>
      <c r="F168" s="1" t="s">
        <v>211</v>
      </c>
      <c r="G168" s="1" t="s">
        <v>440</v>
      </c>
      <c r="H168" s="1" t="str">
        <f t="shared" si="4"/>
        <v>MUS 105-5 PRIV STUDY: WINDS-TRUMPET</v>
      </c>
      <c r="I168" s="1" t="s">
        <v>441</v>
      </c>
      <c r="J168" s="1"/>
      <c r="K168" s="1" t="s">
        <v>11</v>
      </c>
      <c r="L168" s="1"/>
      <c r="M168" s="1"/>
      <c r="N168" s="1"/>
      <c r="O168" s="1"/>
      <c r="P168" s="3">
        <v>1</v>
      </c>
      <c r="Q168" s="1" t="s">
        <v>21</v>
      </c>
      <c r="R168" s="3">
        <v>0</v>
      </c>
      <c r="S168" s="3">
        <v>25</v>
      </c>
      <c r="T168" s="1"/>
    </row>
    <row r="169" spans="1:20" x14ac:dyDescent="0.2">
      <c r="A169" s="1" t="s">
        <v>7</v>
      </c>
      <c r="B169" s="1" t="s">
        <v>8</v>
      </c>
      <c r="C169" s="1">
        <v>96907</v>
      </c>
      <c r="D169" s="1" t="s">
        <v>408</v>
      </c>
      <c r="E169" s="1" t="s">
        <v>151</v>
      </c>
      <c r="F169" s="1" t="s">
        <v>28</v>
      </c>
      <c r="G169" s="1" t="s">
        <v>442</v>
      </c>
      <c r="H169" s="1" t="str">
        <f t="shared" si="4"/>
        <v>MUS 105-6 PRIV STUDY: WINDS-BASSOON</v>
      </c>
      <c r="I169" s="1" t="s">
        <v>10</v>
      </c>
      <c r="J169" s="1"/>
      <c r="K169" s="1" t="s">
        <v>11</v>
      </c>
      <c r="L169" s="1"/>
      <c r="M169" s="1"/>
      <c r="N169" s="1"/>
      <c r="O169" s="1"/>
      <c r="P169" s="3">
        <v>1</v>
      </c>
      <c r="Q169" s="1" t="s">
        <v>21</v>
      </c>
      <c r="R169" s="3">
        <v>0</v>
      </c>
      <c r="S169" s="3">
        <v>25</v>
      </c>
      <c r="T169" s="1"/>
    </row>
    <row r="170" spans="1:20" x14ac:dyDescent="0.2">
      <c r="A170" s="1" t="s">
        <v>7</v>
      </c>
      <c r="B170" s="1" t="s">
        <v>8</v>
      </c>
      <c r="C170" s="1">
        <v>96908</v>
      </c>
      <c r="D170" s="1" t="s">
        <v>408</v>
      </c>
      <c r="E170" s="1" t="s">
        <v>151</v>
      </c>
      <c r="F170" s="1" t="s">
        <v>216</v>
      </c>
      <c r="G170" s="1" t="s">
        <v>443</v>
      </c>
      <c r="H170" s="1" t="str">
        <f t="shared" si="4"/>
        <v>MUS 105-7 PRIV STUDY: WINDS-OTHER</v>
      </c>
      <c r="I170" s="1" t="s">
        <v>10</v>
      </c>
      <c r="J170" s="1"/>
      <c r="K170" s="1" t="s">
        <v>11</v>
      </c>
      <c r="L170" s="1"/>
      <c r="M170" s="1"/>
      <c r="N170" s="1"/>
      <c r="O170" s="1"/>
      <c r="P170" s="3">
        <v>1</v>
      </c>
      <c r="Q170" s="1" t="s">
        <v>21</v>
      </c>
      <c r="R170" s="3">
        <v>0</v>
      </c>
      <c r="S170" s="3">
        <v>25</v>
      </c>
      <c r="T170" s="1"/>
    </row>
    <row r="171" spans="1:20" x14ac:dyDescent="0.2">
      <c r="A171" s="1" t="s">
        <v>7</v>
      </c>
      <c r="B171" s="1" t="s">
        <v>8</v>
      </c>
      <c r="C171" s="1">
        <v>96909</v>
      </c>
      <c r="D171" s="1" t="s">
        <v>408</v>
      </c>
      <c r="E171" s="1" t="s">
        <v>444</v>
      </c>
      <c r="F171" s="1" t="s">
        <v>9</v>
      </c>
      <c r="G171" s="1" t="s">
        <v>445</v>
      </c>
      <c r="H171" s="1" t="str">
        <f t="shared" si="4"/>
        <v>MUS 106-1 PRIV STUDY:PERCUSSION-DRUM SET</v>
      </c>
      <c r="I171" s="1" t="s">
        <v>427</v>
      </c>
      <c r="J171" s="1"/>
      <c r="K171" s="1" t="s">
        <v>11</v>
      </c>
      <c r="L171" s="1"/>
      <c r="M171" s="1"/>
      <c r="N171" s="1"/>
      <c r="O171" s="1"/>
      <c r="P171" s="3">
        <v>1</v>
      </c>
      <c r="Q171" s="1" t="s">
        <v>21</v>
      </c>
      <c r="R171" s="3">
        <v>0</v>
      </c>
      <c r="S171" s="3">
        <v>25</v>
      </c>
      <c r="T171" s="1"/>
    </row>
    <row r="172" spans="1:20" x14ac:dyDescent="0.2">
      <c r="A172" s="1" t="s">
        <v>7</v>
      </c>
      <c r="B172" s="1" t="s">
        <v>8</v>
      </c>
      <c r="C172" s="1">
        <v>96910</v>
      </c>
      <c r="D172" s="1" t="s">
        <v>408</v>
      </c>
      <c r="E172" s="1" t="s">
        <v>444</v>
      </c>
      <c r="F172" s="1" t="s">
        <v>12</v>
      </c>
      <c r="G172" s="1" t="s">
        <v>446</v>
      </c>
      <c r="H172" s="1" t="str">
        <f t="shared" si="4"/>
        <v>MUS 106-2 PRIV STUDY: PERC-AFRICAN DRUMS</v>
      </c>
      <c r="I172" s="1" t="s">
        <v>427</v>
      </c>
      <c r="J172" s="1"/>
      <c r="K172" s="1" t="s">
        <v>11</v>
      </c>
      <c r="L172" s="1"/>
      <c r="M172" s="1"/>
      <c r="N172" s="1"/>
      <c r="O172" s="1"/>
      <c r="P172" s="3">
        <v>1</v>
      </c>
      <c r="Q172" s="1" t="s">
        <v>21</v>
      </c>
      <c r="R172" s="3">
        <v>0</v>
      </c>
      <c r="S172" s="3">
        <v>25</v>
      </c>
      <c r="T172" s="1"/>
    </row>
    <row r="173" spans="1:20" x14ac:dyDescent="0.2">
      <c r="A173" s="1" t="s">
        <v>7</v>
      </c>
      <c r="B173" s="1" t="s">
        <v>8</v>
      </c>
      <c r="C173" s="1">
        <v>96911</v>
      </c>
      <c r="D173" s="1" t="s">
        <v>408</v>
      </c>
      <c r="E173" s="1" t="s">
        <v>444</v>
      </c>
      <c r="F173" s="1" t="s">
        <v>108</v>
      </c>
      <c r="G173" s="1" t="s">
        <v>447</v>
      </c>
      <c r="H173" s="1" t="str">
        <f t="shared" si="4"/>
        <v>MUS 106-3 PRIV STUDY: PERC-STEEL DRUMS</v>
      </c>
      <c r="I173" s="1" t="s">
        <v>427</v>
      </c>
      <c r="J173" s="1"/>
      <c r="K173" s="1" t="s">
        <v>11</v>
      </c>
      <c r="L173" s="1"/>
      <c r="M173" s="1"/>
      <c r="N173" s="1"/>
      <c r="O173" s="1"/>
      <c r="P173" s="3">
        <v>1</v>
      </c>
      <c r="Q173" s="1" t="s">
        <v>21</v>
      </c>
      <c r="R173" s="3">
        <v>0</v>
      </c>
      <c r="S173" s="3">
        <v>25</v>
      </c>
      <c r="T173" s="1"/>
    </row>
    <row r="174" spans="1:20" x14ac:dyDescent="0.2">
      <c r="A174" s="1" t="s">
        <v>7</v>
      </c>
      <c r="B174" s="1" t="s">
        <v>8</v>
      </c>
      <c r="C174" s="1">
        <v>96912</v>
      </c>
      <c r="D174" s="1" t="s">
        <v>408</v>
      </c>
      <c r="E174" s="1" t="s">
        <v>444</v>
      </c>
      <c r="F174" s="1" t="s">
        <v>109</v>
      </c>
      <c r="G174" s="1" t="s">
        <v>448</v>
      </c>
      <c r="H174" s="1" t="str">
        <f t="shared" si="4"/>
        <v>MUS 106-4 PRIV STUDY: PERC-OTHER</v>
      </c>
      <c r="I174" s="1" t="s">
        <v>427</v>
      </c>
      <c r="J174" s="1"/>
      <c r="K174" s="1" t="s">
        <v>11</v>
      </c>
      <c r="L174" s="1"/>
      <c r="M174" s="1"/>
      <c r="N174" s="1"/>
      <c r="O174" s="1"/>
      <c r="P174" s="3">
        <v>1</v>
      </c>
      <c r="Q174" s="1" t="s">
        <v>21</v>
      </c>
      <c r="R174" s="3">
        <v>0</v>
      </c>
      <c r="S174" s="3">
        <v>25</v>
      </c>
      <c r="T174" s="1"/>
    </row>
    <row r="175" spans="1:20" x14ac:dyDescent="0.2">
      <c r="A175" s="1" t="s">
        <v>7</v>
      </c>
      <c r="B175" s="1" t="s">
        <v>8</v>
      </c>
      <c r="C175" s="1">
        <v>96913</v>
      </c>
      <c r="D175" s="1" t="s">
        <v>408</v>
      </c>
      <c r="E175" s="1" t="s">
        <v>241</v>
      </c>
      <c r="F175" s="1" t="s">
        <v>9</v>
      </c>
      <c r="G175" s="1" t="s">
        <v>449</v>
      </c>
      <c r="H175" s="1" t="str">
        <f t="shared" si="4"/>
        <v>MUS 107-1 PRIV STUDY: VOICE</v>
      </c>
      <c r="I175" s="1" t="s">
        <v>450</v>
      </c>
      <c r="J175" s="1"/>
      <c r="K175" s="1" t="s">
        <v>11</v>
      </c>
      <c r="L175" s="1"/>
      <c r="M175" s="1"/>
      <c r="N175" s="1"/>
      <c r="O175" s="1"/>
      <c r="P175" s="3">
        <v>1</v>
      </c>
      <c r="Q175" s="1" t="s">
        <v>21</v>
      </c>
      <c r="R175" s="3">
        <v>12</v>
      </c>
      <c r="S175" s="3">
        <v>12</v>
      </c>
      <c r="T175" s="1"/>
    </row>
    <row r="176" spans="1:20" x14ac:dyDescent="0.2">
      <c r="A176" s="1" t="s">
        <v>7</v>
      </c>
      <c r="B176" s="1" t="s">
        <v>8</v>
      </c>
      <c r="C176" s="1">
        <v>96914</v>
      </c>
      <c r="D176" s="1" t="s">
        <v>408</v>
      </c>
      <c r="E176" s="1" t="s">
        <v>241</v>
      </c>
      <c r="F176" s="1" t="s">
        <v>12</v>
      </c>
      <c r="G176" s="1" t="s">
        <v>449</v>
      </c>
      <c r="H176" s="1" t="str">
        <f t="shared" si="4"/>
        <v>MUS 107-2 PRIV STUDY: VOICE</v>
      </c>
      <c r="I176" s="1" t="s">
        <v>10</v>
      </c>
      <c r="J176" s="1"/>
      <c r="K176" s="1" t="s">
        <v>11</v>
      </c>
      <c r="L176" s="1"/>
      <c r="M176" s="1"/>
      <c r="N176" s="1"/>
      <c r="O176" s="1"/>
      <c r="P176" s="3">
        <v>1</v>
      </c>
      <c r="Q176" s="1" t="s">
        <v>21</v>
      </c>
      <c r="R176" s="3">
        <v>4</v>
      </c>
      <c r="S176" s="3">
        <v>20</v>
      </c>
      <c r="T176" s="1"/>
    </row>
    <row r="177" spans="1:20" x14ac:dyDescent="0.2">
      <c r="A177" s="1" t="s">
        <v>7</v>
      </c>
      <c r="B177" s="1" t="s">
        <v>8</v>
      </c>
      <c r="C177" s="1">
        <v>96915</v>
      </c>
      <c r="D177" s="1" t="s">
        <v>408</v>
      </c>
      <c r="E177" s="1" t="s">
        <v>451</v>
      </c>
      <c r="F177" s="1" t="s">
        <v>9</v>
      </c>
      <c r="G177" s="1" t="s">
        <v>452</v>
      </c>
      <c r="H177" s="1" t="str">
        <f t="shared" si="4"/>
        <v>MUS 109-1 PRIV STUDY - COMPOSITION</v>
      </c>
      <c r="I177" s="1" t="s">
        <v>10</v>
      </c>
      <c r="J177" s="1"/>
      <c r="K177" s="1" t="s">
        <v>11</v>
      </c>
      <c r="L177" s="1"/>
      <c r="M177" s="1"/>
      <c r="N177" s="1"/>
      <c r="O177" s="1"/>
      <c r="P177" s="3">
        <v>1</v>
      </c>
      <c r="Q177" s="1" t="s">
        <v>21</v>
      </c>
      <c r="R177" s="3">
        <v>0</v>
      </c>
      <c r="S177" s="3">
        <v>25</v>
      </c>
      <c r="T177" s="1"/>
    </row>
    <row r="178" spans="1:20" x14ac:dyDescent="0.2">
      <c r="A178" s="1" t="s">
        <v>7</v>
      </c>
      <c r="B178" s="1" t="s">
        <v>8</v>
      </c>
      <c r="C178" s="1">
        <v>96917</v>
      </c>
      <c r="D178" s="1" t="s">
        <v>408</v>
      </c>
      <c r="E178" s="1" t="s">
        <v>175</v>
      </c>
      <c r="F178" s="1" t="s">
        <v>9</v>
      </c>
      <c r="G178" s="1" t="s">
        <v>453</v>
      </c>
      <c r="H178" s="1" t="str">
        <f t="shared" si="4"/>
        <v>MUS 110-1 WORLD MUSIC ENSEMBLE</v>
      </c>
      <c r="I178" s="1" t="s">
        <v>427</v>
      </c>
      <c r="J178" s="1"/>
      <c r="K178" s="1" t="s">
        <v>86</v>
      </c>
      <c r="L178" s="1" t="s">
        <v>47</v>
      </c>
      <c r="M178" s="1" t="s">
        <v>454</v>
      </c>
      <c r="N178" s="1" t="s">
        <v>455</v>
      </c>
      <c r="O178" s="1"/>
      <c r="P178" s="3">
        <v>1</v>
      </c>
      <c r="Q178" s="1" t="s">
        <v>35</v>
      </c>
      <c r="R178" s="3">
        <v>0</v>
      </c>
      <c r="S178" s="3">
        <v>25</v>
      </c>
      <c r="T178" s="1"/>
    </row>
    <row r="179" spans="1:20" x14ac:dyDescent="0.2">
      <c r="A179" s="1" t="s">
        <v>7</v>
      </c>
      <c r="B179" s="1" t="s">
        <v>8</v>
      </c>
      <c r="C179" s="1">
        <v>96920</v>
      </c>
      <c r="D179" s="1" t="s">
        <v>408</v>
      </c>
      <c r="E179" s="1" t="s">
        <v>181</v>
      </c>
      <c r="F179" s="1" t="s">
        <v>9</v>
      </c>
      <c r="G179" s="1" t="s">
        <v>456</v>
      </c>
      <c r="H179" s="1" t="str">
        <f t="shared" si="4"/>
        <v>MUS 111-1 CONCERT CHOIR</v>
      </c>
      <c r="I179" s="1" t="s">
        <v>207</v>
      </c>
      <c r="J179" s="1"/>
      <c r="K179" s="1" t="s">
        <v>86</v>
      </c>
      <c r="L179" s="1" t="s">
        <v>47</v>
      </c>
      <c r="M179" s="1" t="s">
        <v>457</v>
      </c>
      <c r="N179" s="1" t="s">
        <v>206</v>
      </c>
      <c r="O179" s="1" t="s">
        <v>208</v>
      </c>
      <c r="P179" s="3">
        <v>1</v>
      </c>
      <c r="Q179" s="1" t="s">
        <v>35</v>
      </c>
      <c r="R179" s="3">
        <v>1</v>
      </c>
      <c r="S179" s="3">
        <v>75</v>
      </c>
      <c r="T179" s="1"/>
    </row>
    <row r="180" spans="1:20" x14ac:dyDescent="0.2">
      <c r="A180" s="1" t="s">
        <v>7</v>
      </c>
      <c r="B180" s="1" t="s">
        <v>8</v>
      </c>
      <c r="C180" s="1">
        <v>96920</v>
      </c>
      <c r="D180" s="1" t="s">
        <v>408</v>
      </c>
      <c r="E180" s="1" t="s">
        <v>181</v>
      </c>
      <c r="F180" s="1" t="s">
        <v>9</v>
      </c>
      <c r="G180" s="1" t="s">
        <v>456</v>
      </c>
      <c r="H180" s="1" t="str">
        <f t="shared" si="4"/>
        <v>MUS 111-1 CONCERT CHOIR</v>
      </c>
      <c r="I180" s="1" t="s">
        <v>207</v>
      </c>
      <c r="J180" s="1"/>
      <c r="K180" s="1" t="s">
        <v>458</v>
      </c>
      <c r="L180" s="1" t="s">
        <v>47</v>
      </c>
      <c r="M180" s="1" t="s">
        <v>457</v>
      </c>
      <c r="N180" s="1" t="s">
        <v>455</v>
      </c>
      <c r="O180" s="1"/>
      <c r="P180" s="3">
        <v>1</v>
      </c>
      <c r="Q180" s="1" t="s">
        <v>35</v>
      </c>
      <c r="R180" s="3">
        <v>1</v>
      </c>
      <c r="S180" s="3">
        <v>75</v>
      </c>
      <c r="T180" s="1"/>
    </row>
    <row r="181" spans="1:20" x14ac:dyDescent="0.2">
      <c r="A181" s="1" t="s">
        <v>7</v>
      </c>
      <c r="B181" s="1" t="s">
        <v>8</v>
      </c>
      <c r="C181" s="1">
        <v>96923</v>
      </c>
      <c r="D181" s="1" t="s">
        <v>408</v>
      </c>
      <c r="E181" s="1" t="s">
        <v>77</v>
      </c>
      <c r="F181" s="1" t="s">
        <v>9</v>
      </c>
      <c r="G181" s="1" t="s">
        <v>459</v>
      </c>
      <c r="H181" s="1" t="str">
        <f t="shared" si="4"/>
        <v>MUS 112-1 MARIACHI ENSEMBLE</v>
      </c>
      <c r="I181" s="1" t="s">
        <v>427</v>
      </c>
      <c r="J181" s="1"/>
      <c r="K181" s="1" t="s">
        <v>11</v>
      </c>
      <c r="L181" s="1"/>
      <c r="M181" s="1"/>
      <c r="N181" s="1"/>
      <c r="O181" s="1"/>
      <c r="P181" s="3">
        <v>1</v>
      </c>
      <c r="Q181" s="1" t="s">
        <v>29</v>
      </c>
      <c r="R181" s="3">
        <v>1</v>
      </c>
      <c r="S181" s="3">
        <v>25</v>
      </c>
      <c r="T181" s="1"/>
    </row>
    <row r="182" spans="1:20" x14ac:dyDescent="0.2">
      <c r="A182" s="1" t="s">
        <v>7</v>
      </c>
      <c r="B182" s="1" t="s">
        <v>8</v>
      </c>
      <c r="C182" s="1">
        <v>96934</v>
      </c>
      <c r="D182" s="1" t="s">
        <v>408</v>
      </c>
      <c r="E182" s="1" t="s">
        <v>171</v>
      </c>
      <c r="F182" s="1" t="s">
        <v>9</v>
      </c>
      <c r="G182" s="1" t="s">
        <v>460</v>
      </c>
      <c r="H182" s="1" t="str">
        <f t="shared" si="4"/>
        <v>MUS 113-1 VALLEY CHAMBER ORCHESTRA</v>
      </c>
      <c r="I182" s="1" t="s">
        <v>207</v>
      </c>
      <c r="J182" s="1"/>
      <c r="K182" s="1" t="s">
        <v>110</v>
      </c>
      <c r="L182" s="1" t="s">
        <v>124</v>
      </c>
      <c r="M182" s="1" t="s">
        <v>54</v>
      </c>
      <c r="N182" s="1" t="s">
        <v>461</v>
      </c>
      <c r="O182" s="1"/>
      <c r="P182" s="3">
        <v>1</v>
      </c>
      <c r="Q182" s="1" t="s">
        <v>35</v>
      </c>
      <c r="R182" s="3">
        <v>13</v>
      </c>
      <c r="S182" s="3">
        <v>25</v>
      </c>
      <c r="T182" s="1"/>
    </row>
    <row r="183" spans="1:20" x14ac:dyDescent="0.2">
      <c r="A183" s="1" t="s">
        <v>7</v>
      </c>
      <c r="B183" s="1" t="s">
        <v>8</v>
      </c>
      <c r="C183" s="1">
        <v>96935</v>
      </c>
      <c r="D183" s="1" t="s">
        <v>408</v>
      </c>
      <c r="E183" s="1" t="s">
        <v>462</v>
      </c>
      <c r="F183" s="1" t="s">
        <v>9</v>
      </c>
      <c r="G183" s="1" t="s">
        <v>463</v>
      </c>
      <c r="H183" s="1" t="str">
        <f t="shared" si="4"/>
        <v>MUS 116-1 APPALACHIAN MUSIC ENSEMBLE</v>
      </c>
      <c r="I183" s="1" t="s">
        <v>416</v>
      </c>
      <c r="J183" s="1"/>
      <c r="K183" s="1" t="s">
        <v>11</v>
      </c>
      <c r="L183" s="1"/>
      <c r="M183" s="1"/>
      <c r="N183" s="1"/>
      <c r="O183" s="1"/>
      <c r="P183" s="3">
        <v>1</v>
      </c>
      <c r="Q183" s="1" t="s">
        <v>35</v>
      </c>
      <c r="R183" s="3">
        <v>1</v>
      </c>
      <c r="S183" s="3">
        <v>14</v>
      </c>
      <c r="T183" s="1"/>
    </row>
    <row r="184" spans="1:20" x14ac:dyDescent="0.2">
      <c r="A184" s="1" t="s">
        <v>7</v>
      </c>
      <c r="B184" s="1" t="s">
        <v>8</v>
      </c>
      <c r="C184" s="1">
        <v>96936</v>
      </c>
      <c r="D184" s="1" t="s">
        <v>408</v>
      </c>
      <c r="E184" s="1" t="s">
        <v>464</v>
      </c>
      <c r="F184" s="1" t="s">
        <v>9</v>
      </c>
      <c r="G184" s="1" t="s">
        <v>465</v>
      </c>
      <c r="H184" s="1" t="str">
        <f t="shared" si="4"/>
        <v>MUS 129-1 INTRO SIGHT-SINGING/EAR-TRAIN</v>
      </c>
      <c r="I184" s="1" t="s">
        <v>10</v>
      </c>
      <c r="J184" s="1"/>
      <c r="K184" s="1" t="s">
        <v>63</v>
      </c>
      <c r="L184" s="1" t="s">
        <v>101</v>
      </c>
      <c r="M184" s="1" t="s">
        <v>58</v>
      </c>
      <c r="N184" s="1" t="s">
        <v>206</v>
      </c>
      <c r="O184" s="1" t="s">
        <v>94</v>
      </c>
      <c r="P184" s="3">
        <v>2</v>
      </c>
      <c r="Q184" s="1" t="s">
        <v>29</v>
      </c>
      <c r="R184" s="3">
        <v>10</v>
      </c>
      <c r="S184" s="3">
        <v>49</v>
      </c>
      <c r="T184" s="1"/>
    </row>
    <row r="185" spans="1:20" x14ac:dyDescent="0.2">
      <c r="A185" s="1" t="s">
        <v>7</v>
      </c>
      <c r="B185" s="1" t="s">
        <v>8</v>
      </c>
      <c r="C185" s="1">
        <v>96937</v>
      </c>
      <c r="D185" s="1" t="s">
        <v>408</v>
      </c>
      <c r="E185" s="1" t="s">
        <v>90</v>
      </c>
      <c r="F185" s="1" t="s">
        <v>9</v>
      </c>
      <c r="G185" s="1" t="s">
        <v>466</v>
      </c>
      <c r="H185" s="1" t="str">
        <f t="shared" si="4"/>
        <v>MUS 132-1 MUSIC THEORY I</v>
      </c>
      <c r="I185" s="1" t="s">
        <v>10</v>
      </c>
      <c r="J185" s="1"/>
      <c r="K185" s="1" t="s">
        <v>63</v>
      </c>
      <c r="L185" s="1" t="s">
        <v>70</v>
      </c>
      <c r="M185" s="1" t="s">
        <v>71</v>
      </c>
      <c r="N185" s="1" t="s">
        <v>206</v>
      </c>
      <c r="O185" s="1"/>
      <c r="P185" s="3">
        <v>4</v>
      </c>
      <c r="Q185" s="1" t="s">
        <v>467</v>
      </c>
      <c r="R185" s="3">
        <v>6</v>
      </c>
      <c r="S185" s="3">
        <v>49</v>
      </c>
      <c r="T185" s="1"/>
    </row>
    <row r="186" spans="1:20" x14ac:dyDescent="0.2">
      <c r="A186" s="1" t="s">
        <v>7</v>
      </c>
      <c r="B186" s="1" t="s">
        <v>8</v>
      </c>
      <c r="C186" s="1">
        <v>96938</v>
      </c>
      <c r="D186" s="1" t="s">
        <v>408</v>
      </c>
      <c r="E186" s="1" t="s">
        <v>468</v>
      </c>
      <c r="F186" s="1" t="s">
        <v>9</v>
      </c>
      <c r="G186" s="1" t="s">
        <v>469</v>
      </c>
      <c r="H186" s="1" t="str">
        <f t="shared" si="4"/>
        <v>MUS 153-1 WESTERN MUSIC I: TO 1750</v>
      </c>
      <c r="I186" s="1" t="s">
        <v>431</v>
      </c>
      <c r="J186" s="1"/>
      <c r="K186" s="1" t="s">
        <v>16</v>
      </c>
      <c r="L186" s="1" t="s">
        <v>121</v>
      </c>
      <c r="M186" s="1" t="s">
        <v>70</v>
      </c>
      <c r="N186" s="1" t="s">
        <v>206</v>
      </c>
      <c r="O186" s="1"/>
      <c r="P186" s="3">
        <v>4</v>
      </c>
      <c r="Q186" s="1" t="s">
        <v>470</v>
      </c>
      <c r="R186" s="3">
        <v>11</v>
      </c>
      <c r="S186" s="3">
        <v>49</v>
      </c>
      <c r="T186" s="1"/>
    </row>
    <row r="187" spans="1:20" x14ac:dyDescent="0.2">
      <c r="A187" s="1" t="s">
        <v>7</v>
      </c>
      <c r="B187" s="1" t="s">
        <v>8</v>
      </c>
      <c r="C187" s="1">
        <v>96639</v>
      </c>
      <c r="D187" s="1" t="s">
        <v>408</v>
      </c>
      <c r="E187" s="1" t="s">
        <v>226</v>
      </c>
      <c r="F187" s="1" t="s">
        <v>9</v>
      </c>
      <c r="G187" s="1" t="s">
        <v>227</v>
      </c>
      <c r="H187" s="1" t="str">
        <f t="shared" si="4"/>
        <v>MUS 165-1 MUSICAL THEATRE DANCE STYLES</v>
      </c>
      <c r="I187" s="1" t="s">
        <v>228</v>
      </c>
      <c r="J187" s="1"/>
      <c r="K187" s="1" t="s">
        <v>86</v>
      </c>
      <c r="L187" s="1" t="s">
        <v>88</v>
      </c>
      <c r="M187" s="1" t="s">
        <v>229</v>
      </c>
      <c r="N187" s="1" t="s">
        <v>93</v>
      </c>
      <c r="O187" s="1" t="s">
        <v>222</v>
      </c>
      <c r="P187" s="3">
        <v>2</v>
      </c>
      <c r="Q187" s="1"/>
      <c r="R187" s="3">
        <v>14</v>
      </c>
      <c r="S187" s="3">
        <v>16</v>
      </c>
      <c r="T187" s="1"/>
    </row>
    <row r="188" spans="1:20" x14ac:dyDescent="0.2">
      <c r="A188" s="1" t="s">
        <v>7</v>
      </c>
      <c r="B188" s="1" t="s">
        <v>8</v>
      </c>
      <c r="C188" s="1">
        <v>96939</v>
      </c>
      <c r="D188" s="1" t="s">
        <v>408</v>
      </c>
      <c r="E188" s="1" t="s">
        <v>471</v>
      </c>
      <c r="F188" s="1" t="s">
        <v>9</v>
      </c>
      <c r="G188" s="1" t="s">
        <v>472</v>
      </c>
      <c r="H188" s="1" t="str">
        <f t="shared" si="4"/>
        <v>MUS 181-1 THE MUSIC OF SPAIN</v>
      </c>
      <c r="I188" s="1" t="s">
        <v>431</v>
      </c>
      <c r="J188" s="1"/>
      <c r="K188" s="1" t="s">
        <v>107</v>
      </c>
      <c r="L188" s="1" t="s">
        <v>53</v>
      </c>
      <c r="M188" s="1" t="s">
        <v>54</v>
      </c>
      <c r="N188" s="1" t="s">
        <v>206</v>
      </c>
      <c r="O188" s="1" t="s">
        <v>473</v>
      </c>
      <c r="P188" s="3">
        <v>4</v>
      </c>
      <c r="Q188" s="1" t="s">
        <v>474</v>
      </c>
      <c r="R188" s="3">
        <v>1</v>
      </c>
      <c r="S188" s="3">
        <v>49</v>
      </c>
      <c r="T188" s="1"/>
    </row>
    <row r="189" spans="1:20" x14ac:dyDescent="0.2">
      <c r="A189" s="1" t="s">
        <v>7</v>
      </c>
      <c r="B189" s="1" t="s">
        <v>8</v>
      </c>
      <c r="C189" s="1">
        <v>96940</v>
      </c>
      <c r="D189" s="1" t="s">
        <v>408</v>
      </c>
      <c r="E189" s="1" t="s">
        <v>208</v>
      </c>
      <c r="F189" s="1" t="s">
        <v>9</v>
      </c>
      <c r="G189" s="1" t="s">
        <v>475</v>
      </c>
      <c r="H189" s="1" t="str">
        <f t="shared" si="4"/>
        <v>MUS 211-1 CHAMBER SINGERS</v>
      </c>
      <c r="I189" s="1" t="s">
        <v>207</v>
      </c>
      <c r="J189" s="1"/>
      <c r="K189" s="1" t="s">
        <v>458</v>
      </c>
      <c r="L189" s="1" t="s">
        <v>47</v>
      </c>
      <c r="M189" s="1" t="s">
        <v>457</v>
      </c>
      <c r="N189" s="1" t="s">
        <v>455</v>
      </c>
      <c r="O189" s="1"/>
      <c r="P189" s="3">
        <v>1</v>
      </c>
      <c r="Q189" s="1" t="s">
        <v>35</v>
      </c>
      <c r="R189" s="3">
        <v>8</v>
      </c>
      <c r="S189" s="3">
        <v>0</v>
      </c>
      <c r="T189" s="1"/>
    </row>
    <row r="190" spans="1:20" x14ac:dyDescent="0.2">
      <c r="A190" s="1" t="s">
        <v>7</v>
      </c>
      <c r="B190" s="1" t="s">
        <v>8</v>
      </c>
      <c r="C190" s="1">
        <v>96940</v>
      </c>
      <c r="D190" s="1" t="s">
        <v>408</v>
      </c>
      <c r="E190" s="1" t="s">
        <v>208</v>
      </c>
      <c r="F190" s="1" t="s">
        <v>9</v>
      </c>
      <c r="G190" s="1" t="s">
        <v>475</v>
      </c>
      <c r="H190" s="1" t="str">
        <f t="shared" si="4"/>
        <v>MUS 211-1 CHAMBER SINGERS</v>
      </c>
      <c r="I190" s="1" t="s">
        <v>207</v>
      </c>
      <c r="J190" s="1"/>
      <c r="K190" s="1" t="s">
        <v>86</v>
      </c>
      <c r="L190" s="1" t="s">
        <v>47</v>
      </c>
      <c r="M190" s="1" t="s">
        <v>457</v>
      </c>
      <c r="N190" s="1" t="s">
        <v>206</v>
      </c>
      <c r="O190" s="1" t="s">
        <v>208</v>
      </c>
      <c r="P190" s="3">
        <v>1</v>
      </c>
      <c r="Q190" s="1" t="s">
        <v>35</v>
      </c>
      <c r="R190" s="3">
        <v>8</v>
      </c>
      <c r="S190" s="3">
        <v>0</v>
      </c>
      <c r="T190" s="1"/>
    </row>
    <row r="191" spans="1:20" x14ac:dyDescent="0.2">
      <c r="A191" s="1" t="s">
        <v>7</v>
      </c>
      <c r="B191" s="1" t="s">
        <v>8</v>
      </c>
      <c r="C191" s="1">
        <v>96941</v>
      </c>
      <c r="D191" s="1" t="s">
        <v>408</v>
      </c>
      <c r="E191" s="1" t="s">
        <v>476</v>
      </c>
      <c r="F191" s="1" t="s">
        <v>9</v>
      </c>
      <c r="G191" s="1" t="s">
        <v>477</v>
      </c>
      <c r="H191" s="1" t="str">
        <f t="shared" si="4"/>
        <v>MUS 311-1 TALMADGE SINGERS</v>
      </c>
      <c r="I191" s="1" t="s">
        <v>207</v>
      </c>
      <c r="J191" s="1"/>
      <c r="K191" s="1" t="s">
        <v>458</v>
      </c>
      <c r="L191" s="1" t="s">
        <v>47</v>
      </c>
      <c r="M191" s="1" t="s">
        <v>478</v>
      </c>
      <c r="N191" s="1" t="s">
        <v>455</v>
      </c>
      <c r="O191" s="1"/>
      <c r="P191" s="3">
        <v>1</v>
      </c>
      <c r="Q191" s="1" t="s">
        <v>35</v>
      </c>
      <c r="R191" s="3">
        <v>8</v>
      </c>
      <c r="S191" s="3">
        <v>0</v>
      </c>
      <c r="T191" s="1"/>
    </row>
    <row r="192" spans="1:20" x14ac:dyDescent="0.2">
      <c r="A192" s="1" t="s">
        <v>7</v>
      </c>
      <c r="B192" s="1" t="s">
        <v>8</v>
      </c>
      <c r="C192" s="1">
        <v>96941</v>
      </c>
      <c r="D192" s="1" t="s">
        <v>408</v>
      </c>
      <c r="E192" s="1" t="s">
        <v>476</v>
      </c>
      <c r="F192" s="1" t="s">
        <v>9</v>
      </c>
      <c r="G192" s="1" t="s">
        <v>477</v>
      </c>
      <c r="H192" s="1" t="str">
        <f t="shared" si="4"/>
        <v>MUS 311-1 TALMADGE SINGERS</v>
      </c>
      <c r="I192" s="1" t="s">
        <v>207</v>
      </c>
      <c r="J192" s="1"/>
      <c r="K192" s="1" t="s">
        <v>86</v>
      </c>
      <c r="L192" s="1" t="s">
        <v>47</v>
      </c>
      <c r="M192" s="1" t="s">
        <v>478</v>
      </c>
      <c r="N192" s="1" t="s">
        <v>206</v>
      </c>
      <c r="O192" s="1" t="s">
        <v>208</v>
      </c>
      <c r="P192" s="3">
        <v>1</v>
      </c>
      <c r="Q192" s="1" t="s">
        <v>35</v>
      </c>
      <c r="R192" s="3">
        <v>8</v>
      </c>
      <c r="S192" s="3">
        <v>0</v>
      </c>
      <c r="T192" s="1"/>
    </row>
    <row r="193" spans="1:20" x14ac:dyDescent="0.2">
      <c r="A193" s="1" t="s">
        <v>7</v>
      </c>
      <c r="B193" s="1" t="s">
        <v>8</v>
      </c>
      <c r="C193" s="1">
        <v>96623</v>
      </c>
      <c r="D193" s="1" t="s">
        <v>479</v>
      </c>
      <c r="E193" s="1" t="s">
        <v>159</v>
      </c>
      <c r="F193" s="1" t="s">
        <v>9</v>
      </c>
      <c r="G193" s="1" t="s">
        <v>480</v>
      </c>
      <c r="H193" s="1" t="str">
        <f t="shared" si="4"/>
        <v>PH 101-1 INTRODUCTION TO PUBLIC HEALTH</v>
      </c>
      <c r="I193" s="1" t="s">
        <v>481</v>
      </c>
      <c r="J193" s="1"/>
      <c r="K193" s="1" t="s">
        <v>16</v>
      </c>
      <c r="L193" s="1" t="s">
        <v>121</v>
      </c>
      <c r="M193" s="1" t="s">
        <v>70</v>
      </c>
      <c r="N193" s="1" t="s">
        <v>19</v>
      </c>
      <c r="O193" s="1" t="s">
        <v>66</v>
      </c>
      <c r="P193" s="3">
        <v>4</v>
      </c>
      <c r="Q193" s="1" t="s">
        <v>482</v>
      </c>
      <c r="R193" s="3">
        <v>14</v>
      </c>
      <c r="S193" s="3">
        <v>49</v>
      </c>
      <c r="T193" s="1"/>
    </row>
    <row r="194" spans="1:20" x14ac:dyDescent="0.2">
      <c r="A194" s="1" t="s">
        <v>7</v>
      </c>
      <c r="B194" s="1" t="s">
        <v>8</v>
      </c>
      <c r="C194" s="1">
        <v>96708</v>
      </c>
      <c r="D194" s="1" t="s">
        <v>479</v>
      </c>
      <c r="E194" s="1" t="s">
        <v>118</v>
      </c>
      <c r="F194" s="1" t="s">
        <v>9</v>
      </c>
      <c r="G194" s="1" t="s">
        <v>119</v>
      </c>
      <c r="H194" s="1" t="str">
        <f t="shared" si="4"/>
        <v>PH 253-1 MICROBIAL ECOLOGY</v>
      </c>
      <c r="I194" s="1" t="s">
        <v>120</v>
      </c>
      <c r="J194" s="1"/>
      <c r="K194" s="1" t="s">
        <v>16</v>
      </c>
      <c r="L194" s="1" t="s">
        <v>121</v>
      </c>
      <c r="M194" s="1" t="s">
        <v>70</v>
      </c>
      <c r="N194" s="1" t="s">
        <v>93</v>
      </c>
      <c r="O194" s="1" t="s">
        <v>94</v>
      </c>
      <c r="P194" s="3">
        <v>4</v>
      </c>
      <c r="Q194" s="1" t="s">
        <v>115</v>
      </c>
      <c r="R194" s="3">
        <v>9</v>
      </c>
      <c r="S194" s="3">
        <v>18</v>
      </c>
      <c r="T194" s="1"/>
    </row>
    <row r="195" spans="1:20" x14ac:dyDescent="0.2">
      <c r="A195" s="1" t="s">
        <v>7</v>
      </c>
      <c r="B195" s="1" t="s">
        <v>8</v>
      </c>
      <c r="C195" s="1">
        <v>96709</v>
      </c>
      <c r="D195" s="1" t="s">
        <v>479</v>
      </c>
      <c r="E195" s="1" t="s">
        <v>122</v>
      </c>
      <c r="F195" s="1" t="s">
        <v>9</v>
      </c>
      <c r="G195" s="1" t="s">
        <v>123</v>
      </c>
      <c r="H195" s="1" t="str">
        <f t="shared" si="4"/>
        <v>PH 253L-1 MICROBIAL ECOLOGY LAB</v>
      </c>
      <c r="I195" s="1" t="s">
        <v>120</v>
      </c>
      <c r="J195" s="1"/>
      <c r="K195" s="1" t="s">
        <v>110</v>
      </c>
      <c r="L195" s="1" t="s">
        <v>46</v>
      </c>
      <c r="M195" s="1" t="s">
        <v>47</v>
      </c>
      <c r="N195" s="1" t="s">
        <v>93</v>
      </c>
      <c r="O195" s="1" t="s">
        <v>36</v>
      </c>
      <c r="P195" s="3">
        <v>2</v>
      </c>
      <c r="Q195" s="1" t="s">
        <v>115</v>
      </c>
      <c r="R195" s="3">
        <v>8</v>
      </c>
      <c r="S195" s="3">
        <v>18</v>
      </c>
      <c r="T195" s="1"/>
    </row>
    <row r="196" spans="1:20" x14ac:dyDescent="0.2">
      <c r="A196" s="1" t="s">
        <v>7</v>
      </c>
      <c r="B196" s="1" t="s">
        <v>8</v>
      </c>
      <c r="C196" s="1">
        <v>96869</v>
      </c>
      <c r="D196" s="1" t="s">
        <v>483</v>
      </c>
      <c r="E196" s="1" t="s">
        <v>175</v>
      </c>
      <c r="F196" s="1" t="s">
        <v>484</v>
      </c>
      <c r="G196" s="1" t="s">
        <v>485</v>
      </c>
      <c r="H196" s="1" t="str">
        <f t="shared" si="4"/>
        <v>PHED 110-B ROCK CLIMBING</v>
      </c>
      <c r="I196" s="1" t="s">
        <v>486</v>
      </c>
      <c r="J196" s="1"/>
      <c r="K196" s="1" t="s">
        <v>16</v>
      </c>
      <c r="L196" s="1" t="s">
        <v>75</v>
      </c>
      <c r="M196" s="1" t="s">
        <v>76</v>
      </c>
      <c r="N196" s="1" t="s">
        <v>487</v>
      </c>
      <c r="O196" s="1" t="s">
        <v>488</v>
      </c>
      <c r="P196" s="3">
        <v>0</v>
      </c>
      <c r="Q196" s="1" t="s">
        <v>29</v>
      </c>
      <c r="R196" s="3">
        <v>6</v>
      </c>
      <c r="S196" s="3">
        <v>12</v>
      </c>
      <c r="T196" s="1"/>
    </row>
    <row r="197" spans="1:20" x14ac:dyDescent="0.2">
      <c r="A197" s="1" t="s">
        <v>7</v>
      </c>
      <c r="B197" s="1" t="s">
        <v>8</v>
      </c>
      <c r="C197" s="1">
        <v>96857</v>
      </c>
      <c r="D197" s="1" t="s">
        <v>483</v>
      </c>
      <c r="E197" s="1" t="s">
        <v>66</v>
      </c>
      <c r="F197" s="1" t="s">
        <v>489</v>
      </c>
      <c r="G197" s="1" t="s">
        <v>490</v>
      </c>
      <c r="H197" s="1" t="str">
        <f t="shared" si="4"/>
        <v>PHED 119-A CONDITIONING: OUTDOOR FITNESS</v>
      </c>
      <c r="I197" s="1" t="s">
        <v>486</v>
      </c>
      <c r="J197" s="1"/>
      <c r="K197" s="1" t="s">
        <v>63</v>
      </c>
      <c r="L197" s="1" t="s">
        <v>169</v>
      </c>
      <c r="M197" s="1" t="s">
        <v>26</v>
      </c>
      <c r="N197" s="1" t="s">
        <v>487</v>
      </c>
      <c r="O197" s="1" t="s">
        <v>491</v>
      </c>
      <c r="P197" s="3">
        <v>0</v>
      </c>
      <c r="Q197" s="1" t="s">
        <v>492</v>
      </c>
      <c r="R197" s="3">
        <v>3</v>
      </c>
      <c r="S197" s="3">
        <v>12</v>
      </c>
      <c r="T197" s="1"/>
    </row>
    <row r="198" spans="1:20" x14ac:dyDescent="0.2">
      <c r="A198" s="1" t="s">
        <v>7</v>
      </c>
      <c r="B198" s="1" t="s">
        <v>8</v>
      </c>
      <c r="C198" s="1">
        <v>96858</v>
      </c>
      <c r="D198" s="1" t="s">
        <v>483</v>
      </c>
      <c r="E198" s="1" t="s">
        <v>493</v>
      </c>
      <c r="F198" s="1" t="s">
        <v>489</v>
      </c>
      <c r="G198" s="1" t="s">
        <v>494</v>
      </c>
      <c r="H198" s="1" t="str">
        <f t="shared" si="4"/>
        <v>PHED 122-A WALK THIS WAY</v>
      </c>
      <c r="I198" s="1" t="s">
        <v>10</v>
      </c>
      <c r="J198" s="1"/>
      <c r="K198" s="1" t="s">
        <v>16</v>
      </c>
      <c r="L198" s="1" t="s">
        <v>57</v>
      </c>
      <c r="M198" s="1" t="s">
        <v>101</v>
      </c>
      <c r="N198" s="1" t="s">
        <v>487</v>
      </c>
      <c r="O198" s="1" t="s">
        <v>491</v>
      </c>
      <c r="P198" s="3">
        <v>0</v>
      </c>
      <c r="Q198" s="1" t="s">
        <v>29</v>
      </c>
      <c r="R198" s="3">
        <v>16</v>
      </c>
      <c r="S198" s="3">
        <v>15</v>
      </c>
      <c r="T198" s="1"/>
    </row>
    <row r="199" spans="1:20" x14ac:dyDescent="0.2">
      <c r="A199" s="1" t="s">
        <v>7</v>
      </c>
      <c r="B199" s="1" t="s">
        <v>8</v>
      </c>
      <c r="C199" s="1">
        <v>96870</v>
      </c>
      <c r="D199" s="1" t="s">
        <v>483</v>
      </c>
      <c r="E199" s="1" t="s">
        <v>493</v>
      </c>
      <c r="F199" s="1" t="s">
        <v>484</v>
      </c>
      <c r="G199" s="1" t="s">
        <v>494</v>
      </c>
      <c r="H199" s="1" t="str">
        <f t="shared" si="4"/>
        <v>PHED 122-B WALK THIS WAY</v>
      </c>
      <c r="I199" s="1" t="s">
        <v>10</v>
      </c>
      <c r="J199" s="1"/>
      <c r="K199" s="1" t="s">
        <v>16</v>
      </c>
      <c r="L199" s="1" t="s">
        <v>57</v>
      </c>
      <c r="M199" s="1" t="s">
        <v>101</v>
      </c>
      <c r="N199" s="1" t="s">
        <v>487</v>
      </c>
      <c r="O199" s="1" t="s">
        <v>491</v>
      </c>
      <c r="P199" s="3">
        <v>0</v>
      </c>
      <c r="Q199" s="1" t="s">
        <v>29</v>
      </c>
      <c r="R199" s="3">
        <v>5</v>
      </c>
      <c r="S199" s="3">
        <v>15</v>
      </c>
      <c r="T199" s="1"/>
    </row>
    <row r="200" spans="1:20" x14ac:dyDescent="0.2">
      <c r="A200" s="1" t="s">
        <v>7</v>
      </c>
      <c r="B200" s="1" t="s">
        <v>8</v>
      </c>
      <c r="C200" s="1">
        <v>96871</v>
      </c>
      <c r="D200" s="1" t="s">
        <v>483</v>
      </c>
      <c r="E200" s="1" t="s">
        <v>400</v>
      </c>
      <c r="F200" s="1" t="s">
        <v>484</v>
      </c>
      <c r="G200" s="1" t="s">
        <v>495</v>
      </c>
      <c r="H200" s="1" t="str">
        <f t="shared" si="4"/>
        <v>PHED 130-B ESSENTIALS OF HIKING</v>
      </c>
      <c r="I200" s="1" t="s">
        <v>486</v>
      </c>
      <c r="J200" s="1"/>
      <c r="K200" s="1" t="s">
        <v>25</v>
      </c>
      <c r="L200" s="1" t="s">
        <v>64</v>
      </c>
      <c r="M200" s="1" t="s">
        <v>65</v>
      </c>
      <c r="N200" s="1" t="s">
        <v>487</v>
      </c>
      <c r="O200" s="1" t="s">
        <v>496</v>
      </c>
      <c r="P200" s="3">
        <v>0</v>
      </c>
      <c r="Q200" s="1" t="s">
        <v>29</v>
      </c>
      <c r="R200" s="3">
        <v>8</v>
      </c>
      <c r="S200" s="3">
        <v>12</v>
      </c>
      <c r="T200" s="1"/>
    </row>
    <row r="201" spans="1:20" x14ac:dyDescent="0.2">
      <c r="A201" s="1" t="s">
        <v>7</v>
      </c>
      <c r="B201" s="1" t="s">
        <v>8</v>
      </c>
      <c r="C201" s="1">
        <v>96859</v>
      </c>
      <c r="D201" s="1" t="s">
        <v>483</v>
      </c>
      <c r="E201" s="1" t="s">
        <v>497</v>
      </c>
      <c r="F201" s="1" t="s">
        <v>489</v>
      </c>
      <c r="G201" s="1" t="s">
        <v>498</v>
      </c>
      <c r="H201" s="1" t="str">
        <f t="shared" si="4"/>
        <v>PHED 140-A LIFELONG PHYSICAL WELL BEING</v>
      </c>
      <c r="I201" s="1" t="s">
        <v>499</v>
      </c>
      <c r="J201" s="1"/>
      <c r="K201" s="1" t="s">
        <v>25</v>
      </c>
      <c r="L201" s="1" t="s">
        <v>64</v>
      </c>
      <c r="M201" s="1" t="s">
        <v>65</v>
      </c>
      <c r="N201" s="1" t="s">
        <v>93</v>
      </c>
      <c r="O201" s="1" t="s">
        <v>159</v>
      </c>
      <c r="P201" s="3">
        <v>0</v>
      </c>
      <c r="Q201" s="1" t="s">
        <v>492</v>
      </c>
      <c r="R201" s="3">
        <v>13</v>
      </c>
      <c r="S201" s="3">
        <v>49</v>
      </c>
      <c r="T201" s="1"/>
    </row>
    <row r="202" spans="1:20" x14ac:dyDescent="0.2">
      <c r="A202" s="1" t="s">
        <v>7</v>
      </c>
      <c r="B202" s="1" t="s">
        <v>8</v>
      </c>
      <c r="C202" s="1">
        <v>96860</v>
      </c>
      <c r="D202" s="1" t="s">
        <v>483</v>
      </c>
      <c r="E202" s="1" t="s">
        <v>497</v>
      </c>
      <c r="F202" s="1" t="s">
        <v>500</v>
      </c>
      <c r="G202" s="1" t="s">
        <v>498</v>
      </c>
      <c r="H202" s="1" t="str">
        <f t="shared" si="4"/>
        <v>PHED 140-A2 LIFELONG PHYSICAL WELL BEING</v>
      </c>
      <c r="I202" s="1" t="s">
        <v>499</v>
      </c>
      <c r="J202" s="1"/>
      <c r="K202" s="1" t="s">
        <v>16</v>
      </c>
      <c r="L202" s="1" t="s">
        <v>57</v>
      </c>
      <c r="M202" s="1" t="s">
        <v>27</v>
      </c>
      <c r="N202" s="1" t="s">
        <v>93</v>
      </c>
      <c r="O202" s="1" t="s">
        <v>159</v>
      </c>
      <c r="P202" s="3">
        <v>0</v>
      </c>
      <c r="Q202" s="1" t="s">
        <v>492</v>
      </c>
      <c r="R202" s="3">
        <v>11</v>
      </c>
      <c r="S202" s="3">
        <v>49</v>
      </c>
      <c r="T202" s="1"/>
    </row>
    <row r="203" spans="1:20" x14ac:dyDescent="0.2">
      <c r="A203" s="1" t="s">
        <v>7</v>
      </c>
      <c r="B203" s="1" t="s">
        <v>8</v>
      </c>
      <c r="C203" s="1">
        <v>96957</v>
      </c>
      <c r="D203" s="1" t="s">
        <v>483</v>
      </c>
      <c r="E203" s="1" t="s">
        <v>497</v>
      </c>
      <c r="F203" s="1" t="s">
        <v>501</v>
      </c>
      <c r="G203" s="1" t="s">
        <v>498</v>
      </c>
      <c r="H203" s="1" t="str">
        <f t="shared" si="4"/>
        <v>PHED 140-A3 LIFELONG PHYSICAL WELL BEING</v>
      </c>
      <c r="I203" s="1" t="s">
        <v>499</v>
      </c>
      <c r="J203" s="1"/>
      <c r="K203" s="1" t="s">
        <v>25</v>
      </c>
      <c r="L203" s="1" t="s">
        <v>70</v>
      </c>
      <c r="M203" s="1" t="s">
        <v>71</v>
      </c>
      <c r="N203" s="1" t="s">
        <v>93</v>
      </c>
      <c r="O203" s="1" t="s">
        <v>159</v>
      </c>
      <c r="P203" s="3">
        <v>0</v>
      </c>
      <c r="Q203" s="1" t="s">
        <v>492</v>
      </c>
      <c r="R203" s="3">
        <v>3</v>
      </c>
      <c r="S203" s="3">
        <v>49</v>
      </c>
      <c r="T203" s="1"/>
    </row>
    <row r="204" spans="1:20" x14ac:dyDescent="0.2">
      <c r="A204" s="1" t="s">
        <v>7</v>
      </c>
      <c r="B204" s="1" t="s">
        <v>8</v>
      </c>
      <c r="C204" s="1">
        <v>96872</v>
      </c>
      <c r="D204" s="1" t="s">
        <v>483</v>
      </c>
      <c r="E204" s="1" t="s">
        <v>497</v>
      </c>
      <c r="F204" s="1" t="s">
        <v>484</v>
      </c>
      <c r="G204" s="1" t="s">
        <v>498</v>
      </c>
      <c r="H204" s="1" t="str">
        <f t="shared" si="4"/>
        <v>PHED 140-B LIFELONG PHYSICAL WELL BEING</v>
      </c>
      <c r="I204" s="1" t="s">
        <v>499</v>
      </c>
      <c r="J204" s="1"/>
      <c r="K204" s="1" t="s">
        <v>25</v>
      </c>
      <c r="L204" s="1" t="s">
        <v>64</v>
      </c>
      <c r="M204" s="1" t="s">
        <v>65</v>
      </c>
      <c r="N204" s="1" t="s">
        <v>93</v>
      </c>
      <c r="O204" s="1" t="s">
        <v>159</v>
      </c>
      <c r="P204" s="3">
        <v>0</v>
      </c>
      <c r="Q204" s="1" t="s">
        <v>492</v>
      </c>
      <c r="R204" s="3">
        <v>2</v>
      </c>
      <c r="S204" s="3">
        <v>49</v>
      </c>
      <c r="T204" s="1"/>
    </row>
    <row r="205" spans="1:20" x14ac:dyDescent="0.2">
      <c r="A205" s="1" t="s">
        <v>7</v>
      </c>
      <c r="B205" s="1" t="s">
        <v>8</v>
      </c>
      <c r="C205" s="1">
        <v>96873</v>
      </c>
      <c r="D205" s="1" t="s">
        <v>483</v>
      </c>
      <c r="E205" s="1" t="s">
        <v>497</v>
      </c>
      <c r="F205" s="1" t="s">
        <v>502</v>
      </c>
      <c r="G205" s="1" t="s">
        <v>498</v>
      </c>
      <c r="H205" s="1" t="str">
        <f t="shared" si="4"/>
        <v>PHED 140-B2 LIFELONG PHYSICAL WELL BEING</v>
      </c>
      <c r="I205" s="1" t="s">
        <v>499</v>
      </c>
      <c r="J205" s="1"/>
      <c r="K205" s="1" t="s">
        <v>16</v>
      </c>
      <c r="L205" s="1" t="s">
        <v>57</v>
      </c>
      <c r="M205" s="1" t="s">
        <v>27</v>
      </c>
      <c r="N205" s="1" t="s">
        <v>93</v>
      </c>
      <c r="O205" s="1" t="s">
        <v>159</v>
      </c>
      <c r="P205" s="3">
        <v>0</v>
      </c>
      <c r="Q205" s="1" t="s">
        <v>492</v>
      </c>
      <c r="R205" s="3">
        <v>4</v>
      </c>
      <c r="S205" s="3">
        <v>49</v>
      </c>
      <c r="T205" s="1"/>
    </row>
    <row r="206" spans="1:20" x14ac:dyDescent="0.2">
      <c r="A206" s="1" t="s">
        <v>7</v>
      </c>
      <c r="B206" s="1" t="s">
        <v>8</v>
      </c>
      <c r="C206" s="1">
        <v>96958</v>
      </c>
      <c r="D206" s="1" t="s">
        <v>483</v>
      </c>
      <c r="E206" s="1" t="s">
        <v>497</v>
      </c>
      <c r="F206" s="1" t="s">
        <v>503</v>
      </c>
      <c r="G206" s="1" t="s">
        <v>498</v>
      </c>
      <c r="H206" s="1" t="str">
        <f t="shared" si="4"/>
        <v>PHED 140-B3 LIFELONG PHYSICAL WELL BEING</v>
      </c>
      <c r="I206" s="1" t="s">
        <v>499</v>
      </c>
      <c r="J206" s="1"/>
      <c r="K206" s="1" t="s">
        <v>25</v>
      </c>
      <c r="L206" s="1" t="s">
        <v>70</v>
      </c>
      <c r="M206" s="1" t="s">
        <v>71</v>
      </c>
      <c r="N206" s="1" t="s">
        <v>93</v>
      </c>
      <c r="O206" s="1" t="s">
        <v>159</v>
      </c>
      <c r="P206" s="3">
        <v>0</v>
      </c>
      <c r="Q206" s="1" t="s">
        <v>492</v>
      </c>
      <c r="R206" s="3">
        <v>1</v>
      </c>
      <c r="S206" s="3">
        <v>49</v>
      </c>
      <c r="T206" s="1"/>
    </row>
    <row r="207" spans="1:20" x14ac:dyDescent="0.2">
      <c r="A207" s="1" t="s">
        <v>7</v>
      </c>
      <c r="B207" s="1" t="s">
        <v>8</v>
      </c>
      <c r="C207" s="1">
        <v>96874</v>
      </c>
      <c r="D207" s="1" t="s">
        <v>483</v>
      </c>
      <c r="E207" s="1" t="s">
        <v>99</v>
      </c>
      <c r="F207" s="1" t="s">
        <v>484</v>
      </c>
      <c r="G207" s="1" t="s">
        <v>504</v>
      </c>
      <c r="H207" s="1" t="str">
        <f t="shared" si="4"/>
        <v>PHED 202-B BEGINNING SWIMMING</v>
      </c>
      <c r="I207" s="1" t="s">
        <v>505</v>
      </c>
      <c r="J207" s="1"/>
      <c r="K207" s="1" t="s">
        <v>25</v>
      </c>
      <c r="L207" s="1" t="s">
        <v>64</v>
      </c>
      <c r="M207" s="1" t="s">
        <v>65</v>
      </c>
      <c r="N207" s="1" t="s">
        <v>487</v>
      </c>
      <c r="O207" s="1" t="s">
        <v>506</v>
      </c>
      <c r="P207" s="3">
        <v>0</v>
      </c>
      <c r="Q207" s="1" t="s">
        <v>29</v>
      </c>
      <c r="R207" s="3">
        <v>5</v>
      </c>
      <c r="S207" s="3">
        <v>12</v>
      </c>
      <c r="T207" s="1"/>
    </row>
    <row r="208" spans="1:20" x14ac:dyDescent="0.2">
      <c r="A208" s="1" t="s">
        <v>7</v>
      </c>
      <c r="B208" s="1" t="s">
        <v>8</v>
      </c>
      <c r="C208" s="1">
        <v>96861</v>
      </c>
      <c r="D208" s="1" t="s">
        <v>483</v>
      </c>
      <c r="E208" s="1" t="s">
        <v>189</v>
      </c>
      <c r="F208" s="1" t="s">
        <v>489</v>
      </c>
      <c r="G208" s="1" t="s">
        <v>507</v>
      </c>
      <c r="H208" s="1" t="str">
        <f t="shared" si="4"/>
        <v>PHED 208-A BEGINNING TENNIS</v>
      </c>
      <c r="I208" s="1" t="s">
        <v>508</v>
      </c>
      <c r="J208" s="1"/>
      <c r="K208" s="1" t="s">
        <v>16</v>
      </c>
      <c r="L208" s="1" t="s">
        <v>75</v>
      </c>
      <c r="M208" s="1" t="s">
        <v>509</v>
      </c>
      <c r="N208" s="1" t="s">
        <v>510</v>
      </c>
      <c r="O208" s="1" t="s">
        <v>511</v>
      </c>
      <c r="P208" s="3">
        <v>0</v>
      </c>
      <c r="Q208" s="1" t="s">
        <v>29</v>
      </c>
      <c r="R208" s="3">
        <v>1</v>
      </c>
      <c r="S208" s="3">
        <v>18</v>
      </c>
      <c r="T208" s="1"/>
    </row>
    <row r="209" spans="1:20" x14ac:dyDescent="0.2">
      <c r="A209" s="1" t="s">
        <v>7</v>
      </c>
      <c r="B209" s="1" t="s">
        <v>8</v>
      </c>
      <c r="C209" s="1">
        <v>96875</v>
      </c>
      <c r="D209" s="1" t="s">
        <v>483</v>
      </c>
      <c r="E209" s="1" t="s">
        <v>189</v>
      </c>
      <c r="F209" s="1" t="s">
        <v>484</v>
      </c>
      <c r="G209" s="1" t="s">
        <v>507</v>
      </c>
      <c r="H209" s="1" t="str">
        <f t="shared" si="4"/>
        <v>PHED 208-B BEGINNING TENNIS</v>
      </c>
      <c r="I209" s="1" t="s">
        <v>508</v>
      </c>
      <c r="J209" s="1"/>
      <c r="K209" s="1" t="s">
        <v>16</v>
      </c>
      <c r="L209" s="1" t="s">
        <v>75</v>
      </c>
      <c r="M209" s="1" t="s">
        <v>509</v>
      </c>
      <c r="N209" s="1" t="s">
        <v>510</v>
      </c>
      <c r="O209" s="1" t="s">
        <v>511</v>
      </c>
      <c r="P209" s="3">
        <v>0</v>
      </c>
      <c r="Q209" s="1" t="s">
        <v>29</v>
      </c>
      <c r="R209" s="3">
        <v>3</v>
      </c>
      <c r="S209" s="3">
        <v>18</v>
      </c>
      <c r="T209" s="1"/>
    </row>
    <row r="210" spans="1:20" x14ac:dyDescent="0.2">
      <c r="A210" s="1" t="s">
        <v>7</v>
      </c>
      <c r="B210" s="1" t="s">
        <v>8</v>
      </c>
      <c r="C210" s="1">
        <v>96862</v>
      </c>
      <c r="D210" s="1" t="s">
        <v>483</v>
      </c>
      <c r="E210" s="1" t="s">
        <v>135</v>
      </c>
      <c r="F210" s="1" t="s">
        <v>489</v>
      </c>
      <c r="G210" s="1" t="s">
        <v>512</v>
      </c>
      <c r="H210" s="1" t="str">
        <f t="shared" si="4"/>
        <v>PHED 210-A FUNDAMENTALS OF BASKETBALL</v>
      </c>
      <c r="I210" s="1" t="s">
        <v>513</v>
      </c>
      <c r="J210" s="1"/>
      <c r="K210" s="1" t="s">
        <v>25</v>
      </c>
      <c r="L210" s="1" t="s">
        <v>70</v>
      </c>
      <c r="M210" s="1" t="s">
        <v>71</v>
      </c>
      <c r="N210" s="1" t="s">
        <v>487</v>
      </c>
      <c r="O210" s="1" t="s">
        <v>488</v>
      </c>
      <c r="P210" s="3">
        <v>0</v>
      </c>
      <c r="Q210" s="1" t="s">
        <v>29</v>
      </c>
      <c r="R210" s="3">
        <v>1</v>
      </c>
      <c r="S210" s="3">
        <v>15</v>
      </c>
      <c r="T210" s="1"/>
    </row>
    <row r="211" spans="1:20" x14ac:dyDescent="0.2">
      <c r="A211" s="1" t="s">
        <v>7</v>
      </c>
      <c r="B211" s="1" t="s">
        <v>8</v>
      </c>
      <c r="C211" s="1">
        <v>96863</v>
      </c>
      <c r="D211" s="1" t="s">
        <v>483</v>
      </c>
      <c r="E211" s="1" t="s">
        <v>168</v>
      </c>
      <c r="F211" s="1" t="s">
        <v>489</v>
      </c>
      <c r="G211" s="1" t="s">
        <v>514</v>
      </c>
      <c r="H211" s="1" t="str">
        <f t="shared" si="4"/>
        <v>PHED 223-A STRONG WOMEN GOING PLACES</v>
      </c>
      <c r="I211" s="1" t="s">
        <v>515</v>
      </c>
      <c r="J211" s="1"/>
      <c r="K211" s="1" t="s">
        <v>16</v>
      </c>
      <c r="L211" s="1" t="s">
        <v>70</v>
      </c>
      <c r="M211" s="1" t="s">
        <v>71</v>
      </c>
      <c r="N211" s="1" t="s">
        <v>487</v>
      </c>
      <c r="O211" s="1" t="s">
        <v>516</v>
      </c>
      <c r="P211" s="3">
        <v>0</v>
      </c>
      <c r="Q211" s="1" t="s">
        <v>29</v>
      </c>
      <c r="R211" s="3">
        <v>6</v>
      </c>
      <c r="S211" s="3">
        <v>14</v>
      </c>
      <c r="T211" s="1"/>
    </row>
    <row r="212" spans="1:20" x14ac:dyDescent="0.2">
      <c r="A212" s="1" t="s">
        <v>7</v>
      </c>
      <c r="B212" s="1" t="s">
        <v>8</v>
      </c>
      <c r="C212" s="1">
        <v>96876</v>
      </c>
      <c r="D212" s="1" t="s">
        <v>483</v>
      </c>
      <c r="E212" s="1" t="s">
        <v>168</v>
      </c>
      <c r="F212" s="1" t="s">
        <v>484</v>
      </c>
      <c r="G212" s="1" t="s">
        <v>514</v>
      </c>
      <c r="H212" s="1" t="str">
        <f t="shared" si="4"/>
        <v>PHED 223-B STRONG WOMEN GOING PLACES</v>
      </c>
      <c r="I212" s="1" t="s">
        <v>513</v>
      </c>
      <c r="J212" s="1"/>
      <c r="K212" s="1" t="s">
        <v>16</v>
      </c>
      <c r="L212" s="1" t="s">
        <v>75</v>
      </c>
      <c r="M212" s="1" t="s">
        <v>509</v>
      </c>
      <c r="N212" s="1" t="s">
        <v>487</v>
      </c>
      <c r="O212" s="1" t="s">
        <v>516</v>
      </c>
      <c r="P212" s="3">
        <v>0</v>
      </c>
      <c r="Q212" s="1" t="s">
        <v>29</v>
      </c>
      <c r="R212" s="3">
        <v>4</v>
      </c>
      <c r="S212" s="3">
        <v>14</v>
      </c>
      <c r="T212" s="1"/>
    </row>
    <row r="213" spans="1:20" x14ac:dyDescent="0.2">
      <c r="A213" s="1" t="s">
        <v>7</v>
      </c>
      <c r="B213" s="1" t="s">
        <v>8</v>
      </c>
      <c r="C213" s="1">
        <v>96878</v>
      </c>
      <c r="D213" s="1" t="s">
        <v>483</v>
      </c>
      <c r="E213" s="1" t="s">
        <v>517</v>
      </c>
      <c r="F213" s="1" t="s">
        <v>484</v>
      </c>
      <c r="G213" s="1" t="s">
        <v>518</v>
      </c>
      <c r="H213" s="1" t="str">
        <f t="shared" si="4"/>
        <v>PHED 227-B SUPERSHERO TRAINING</v>
      </c>
      <c r="I213" s="1" t="s">
        <v>519</v>
      </c>
      <c r="J213" s="1"/>
      <c r="K213" s="1" t="s">
        <v>25</v>
      </c>
      <c r="L213" s="1" t="s">
        <v>101</v>
      </c>
      <c r="M213" s="1" t="s">
        <v>58</v>
      </c>
      <c r="N213" s="1" t="s">
        <v>487</v>
      </c>
      <c r="O213" s="1" t="s">
        <v>496</v>
      </c>
      <c r="P213" s="3">
        <v>0</v>
      </c>
      <c r="Q213" s="1" t="s">
        <v>492</v>
      </c>
      <c r="R213" s="3">
        <v>1</v>
      </c>
      <c r="S213" s="3">
        <v>14</v>
      </c>
      <c r="T213" s="1"/>
    </row>
    <row r="214" spans="1:20" x14ac:dyDescent="0.2">
      <c r="A214" s="1" t="s">
        <v>7</v>
      </c>
      <c r="B214" s="1" t="s">
        <v>8</v>
      </c>
      <c r="C214" s="1">
        <v>96864</v>
      </c>
      <c r="D214" s="1" t="s">
        <v>483</v>
      </c>
      <c r="E214" s="1" t="s">
        <v>520</v>
      </c>
      <c r="F214" s="1" t="s">
        <v>489</v>
      </c>
      <c r="G214" s="1" t="s">
        <v>521</v>
      </c>
      <c r="H214" s="1" t="str">
        <f t="shared" si="4"/>
        <v>PHED 234-A BACKPACKING/WILDERNESS CAMPING</v>
      </c>
      <c r="I214" s="1" t="s">
        <v>486</v>
      </c>
      <c r="J214" s="1"/>
      <c r="K214" s="1" t="s">
        <v>16</v>
      </c>
      <c r="L214" s="1" t="s">
        <v>121</v>
      </c>
      <c r="M214" s="1" t="s">
        <v>70</v>
      </c>
      <c r="N214" s="1" t="s">
        <v>487</v>
      </c>
      <c r="O214" s="1" t="s">
        <v>491</v>
      </c>
      <c r="P214" s="3">
        <v>0</v>
      </c>
      <c r="Q214" s="1" t="s">
        <v>29</v>
      </c>
      <c r="R214" s="3">
        <v>6</v>
      </c>
      <c r="S214" s="3">
        <v>10</v>
      </c>
      <c r="T214" s="1"/>
    </row>
    <row r="215" spans="1:20" x14ac:dyDescent="0.2">
      <c r="A215" s="1" t="s">
        <v>7</v>
      </c>
      <c r="B215" s="1" t="s">
        <v>8</v>
      </c>
      <c r="C215" s="1">
        <v>97011</v>
      </c>
      <c r="D215" s="1" t="s">
        <v>483</v>
      </c>
      <c r="E215" s="1" t="s">
        <v>397</v>
      </c>
      <c r="F215" s="1" t="s">
        <v>9</v>
      </c>
      <c r="G215" s="1" t="s">
        <v>522</v>
      </c>
      <c r="H215" s="1" t="str">
        <f t="shared" si="4"/>
        <v>PHED 240-1 RIDING-FOR REGISTRATION ONLY</v>
      </c>
      <c r="I215" s="1" t="s">
        <v>523</v>
      </c>
      <c r="J215" s="1"/>
      <c r="K215" s="1" t="s">
        <v>11</v>
      </c>
      <c r="L215" s="1"/>
      <c r="M215" s="1"/>
      <c r="N215" s="1"/>
      <c r="O215" s="1"/>
      <c r="P215" s="3">
        <v>0</v>
      </c>
      <c r="Q215" s="1" t="s">
        <v>29</v>
      </c>
      <c r="R215" s="3">
        <v>22</v>
      </c>
      <c r="S215" s="3">
        <v>49</v>
      </c>
      <c r="T215" s="1"/>
    </row>
    <row r="216" spans="1:20" x14ac:dyDescent="0.2">
      <c r="A216" s="1" t="s">
        <v>7</v>
      </c>
      <c r="B216" s="1" t="s">
        <v>8</v>
      </c>
      <c r="C216" s="1">
        <v>96865</v>
      </c>
      <c r="D216" s="1" t="s">
        <v>483</v>
      </c>
      <c r="E216" s="1" t="s">
        <v>524</v>
      </c>
      <c r="F216" s="1" t="s">
        <v>489</v>
      </c>
      <c r="G216" s="1" t="s">
        <v>525</v>
      </c>
      <c r="H216" s="1" t="str">
        <f t="shared" si="4"/>
        <v>PHED 249-A LEVEL I HATHA YOGA</v>
      </c>
      <c r="I216" s="1" t="s">
        <v>526</v>
      </c>
      <c r="J216" s="1"/>
      <c r="K216" s="1" t="s">
        <v>25</v>
      </c>
      <c r="L216" s="1" t="s">
        <v>70</v>
      </c>
      <c r="M216" s="1" t="s">
        <v>71</v>
      </c>
      <c r="N216" s="1" t="s">
        <v>487</v>
      </c>
      <c r="O216" s="1" t="s">
        <v>527</v>
      </c>
      <c r="P216" s="3">
        <v>0</v>
      </c>
      <c r="Q216" s="1" t="s">
        <v>492</v>
      </c>
      <c r="R216" s="3">
        <v>18</v>
      </c>
      <c r="S216" s="3">
        <v>18</v>
      </c>
      <c r="T216" s="1"/>
    </row>
    <row r="217" spans="1:20" x14ac:dyDescent="0.2">
      <c r="A217" s="1" t="s">
        <v>7</v>
      </c>
      <c r="B217" s="1" t="s">
        <v>8</v>
      </c>
      <c r="C217" s="1">
        <v>96866</v>
      </c>
      <c r="D217" s="1" t="s">
        <v>483</v>
      </c>
      <c r="E217" s="1" t="s">
        <v>308</v>
      </c>
      <c r="F217" s="1" t="s">
        <v>489</v>
      </c>
      <c r="G217" s="1" t="s">
        <v>528</v>
      </c>
      <c r="H217" s="1" t="str">
        <f t="shared" ref="H217:H260" si="5">_xlfn.CONCAT(D217, " ", E217, "-", F217, " ",G217)</f>
        <v>PHED 261-A CORE GALORE</v>
      </c>
      <c r="I217" s="1" t="s">
        <v>10</v>
      </c>
      <c r="J217" s="1"/>
      <c r="K217" s="1" t="s">
        <v>16</v>
      </c>
      <c r="L217" s="1" t="s">
        <v>57</v>
      </c>
      <c r="M217" s="1" t="s">
        <v>101</v>
      </c>
      <c r="N217" s="1" t="s">
        <v>487</v>
      </c>
      <c r="O217" s="1" t="s">
        <v>496</v>
      </c>
      <c r="P217" s="3">
        <v>0</v>
      </c>
      <c r="Q217" s="1" t="s">
        <v>492</v>
      </c>
      <c r="R217" s="3">
        <v>3</v>
      </c>
      <c r="S217" s="3">
        <v>15</v>
      </c>
      <c r="T217" s="1"/>
    </row>
    <row r="218" spans="1:20" x14ac:dyDescent="0.2">
      <c r="A218" s="1" t="s">
        <v>7</v>
      </c>
      <c r="B218" s="1" t="s">
        <v>8</v>
      </c>
      <c r="C218" s="1">
        <v>96867</v>
      </c>
      <c r="D218" s="1" t="s">
        <v>483</v>
      </c>
      <c r="E218" s="1" t="s">
        <v>529</v>
      </c>
      <c r="F218" s="1" t="s">
        <v>489</v>
      </c>
      <c r="G218" s="1" t="s">
        <v>530</v>
      </c>
      <c r="H218" s="1" t="str">
        <f t="shared" si="5"/>
        <v>PHED 266-A YOGA FLOW FOR BEGINNERS</v>
      </c>
      <c r="I218" s="1" t="s">
        <v>526</v>
      </c>
      <c r="J218" s="1"/>
      <c r="K218" s="1" t="s">
        <v>25</v>
      </c>
      <c r="L218" s="1" t="s">
        <v>101</v>
      </c>
      <c r="M218" s="1" t="s">
        <v>58</v>
      </c>
      <c r="N218" s="1" t="s">
        <v>487</v>
      </c>
      <c r="O218" s="1" t="s">
        <v>527</v>
      </c>
      <c r="P218" s="3">
        <v>0</v>
      </c>
      <c r="Q218" s="1" t="s">
        <v>29</v>
      </c>
      <c r="R218" s="3">
        <v>11</v>
      </c>
      <c r="S218" s="3">
        <v>15</v>
      </c>
      <c r="T218" s="1"/>
    </row>
    <row r="219" spans="1:20" x14ac:dyDescent="0.2">
      <c r="A219" s="1" t="s">
        <v>7</v>
      </c>
      <c r="B219" s="1" t="s">
        <v>8</v>
      </c>
      <c r="C219" s="1">
        <v>96879</v>
      </c>
      <c r="D219" s="1" t="s">
        <v>483</v>
      </c>
      <c r="E219" s="1" t="s">
        <v>531</v>
      </c>
      <c r="F219" s="1" t="s">
        <v>484</v>
      </c>
      <c r="G219" s="1" t="s">
        <v>532</v>
      </c>
      <c r="H219" s="1" t="str">
        <f t="shared" si="5"/>
        <v>PHED 274-B BUTI YOGA FLOW</v>
      </c>
      <c r="I219" s="1" t="s">
        <v>526</v>
      </c>
      <c r="J219" s="1"/>
      <c r="K219" s="1" t="s">
        <v>25</v>
      </c>
      <c r="L219" s="1" t="s">
        <v>70</v>
      </c>
      <c r="M219" s="1" t="s">
        <v>71</v>
      </c>
      <c r="N219" s="1" t="s">
        <v>487</v>
      </c>
      <c r="O219" s="1" t="s">
        <v>527</v>
      </c>
      <c r="P219" s="3">
        <v>0</v>
      </c>
      <c r="Q219" s="1" t="s">
        <v>29</v>
      </c>
      <c r="R219" s="3">
        <v>8</v>
      </c>
      <c r="S219" s="3">
        <v>15</v>
      </c>
      <c r="T219" s="1"/>
    </row>
    <row r="220" spans="1:20" x14ac:dyDescent="0.2">
      <c r="A220" s="1" t="s">
        <v>7</v>
      </c>
      <c r="B220" s="1" t="s">
        <v>8</v>
      </c>
      <c r="C220" s="1">
        <v>96880</v>
      </c>
      <c r="D220" s="1" t="s">
        <v>483</v>
      </c>
      <c r="E220" s="1" t="s">
        <v>533</v>
      </c>
      <c r="F220" s="1" t="s">
        <v>484</v>
      </c>
      <c r="G220" s="1" t="s">
        <v>534</v>
      </c>
      <c r="H220" s="1" t="str">
        <f t="shared" si="5"/>
        <v>PHED 278-B DEEP CORE YOGA</v>
      </c>
      <c r="I220" s="1" t="s">
        <v>526</v>
      </c>
      <c r="J220" s="1"/>
      <c r="K220" s="1" t="s">
        <v>25</v>
      </c>
      <c r="L220" s="1" t="s">
        <v>101</v>
      </c>
      <c r="M220" s="1" t="s">
        <v>58</v>
      </c>
      <c r="N220" s="1" t="s">
        <v>487</v>
      </c>
      <c r="O220" s="1" t="s">
        <v>527</v>
      </c>
      <c r="P220" s="3">
        <v>0</v>
      </c>
      <c r="Q220" s="1" t="s">
        <v>29</v>
      </c>
      <c r="R220" s="3">
        <v>6</v>
      </c>
      <c r="S220" s="3">
        <v>15</v>
      </c>
      <c r="T220" s="1"/>
    </row>
    <row r="221" spans="1:20" x14ac:dyDescent="0.2">
      <c r="A221" s="1" t="s">
        <v>7</v>
      </c>
      <c r="B221" s="1" t="s">
        <v>8</v>
      </c>
      <c r="C221" s="1">
        <v>96699</v>
      </c>
      <c r="D221" s="1" t="s">
        <v>535</v>
      </c>
      <c r="E221" s="1" t="s">
        <v>304</v>
      </c>
      <c r="F221" s="1" t="s">
        <v>9</v>
      </c>
      <c r="G221" s="1" t="s">
        <v>305</v>
      </c>
      <c r="H221" s="1" t="str">
        <f t="shared" si="5"/>
        <v>PHIL 182-1 ENVIRONMENTAL ETHICS</v>
      </c>
      <c r="I221" s="1" t="s">
        <v>199</v>
      </c>
      <c r="J221" s="1"/>
      <c r="K221" s="1" t="s">
        <v>25</v>
      </c>
      <c r="L221" s="1" t="s">
        <v>101</v>
      </c>
      <c r="M221" s="1" t="s">
        <v>17</v>
      </c>
      <c r="N221" s="1" t="s">
        <v>143</v>
      </c>
      <c r="O221" s="1" t="s">
        <v>188</v>
      </c>
      <c r="P221" s="3">
        <v>4</v>
      </c>
      <c r="Q221" s="1" t="s">
        <v>29</v>
      </c>
      <c r="R221" s="3">
        <v>8</v>
      </c>
      <c r="S221" s="3">
        <v>49</v>
      </c>
      <c r="T221" s="1"/>
    </row>
    <row r="222" spans="1:20" x14ac:dyDescent="0.2">
      <c r="A222" s="1" t="s">
        <v>7</v>
      </c>
      <c r="B222" s="1" t="s">
        <v>8</v>
      </c>
      <c r="C222" s="1">
        <v>96764</v>
      </c>
      <c r="D222" s="1" t="s">
        <v>535</v>
      </c>
      <c r="E222" s="1" t="s">
        <v>114</v>
      </c>
      <c r="F222" s="1" t="s">
        <v>9</v>
      </c>
      <c r="G222" s="1" t="s">
        <v>536</v>
      </c>
      <c r="H222" s="1" t="str">
        <f t="shared" si="5"/>
        <v>PHIL 201-1 ANCIENT PHILOSOPHY</v>
      </c>
      <c r="I222" s="1" t="s">
        <v>537</v>
      </c>
      <c r="J222" s="1"/>
      <c r="K222" s="1" t="s">
        <v>16</v>
      </c>
      <c r="L222" s="1" t="s">
        <v>121</v>
      </c>
      <c r="M222" s="1" t="s">
        <v>70</v>
      </c>
      <c r="N222" s="1" t="s">
        <v>139</v>
      </c>
      <c r="O222" s="1" t="s">
        <v>140</v>
      </c>
      <c r="P222" s="3">
        <v>4</v>
      </c>
      <c r="Q222" s="1" t="s">
        <v>355</v>
      </c>
      <c r="R222" s="3">
        <v>13</v>
      </c>
      <c r="S222" s="3">
        <v>49</v>
      </c>
      <c r="T222" s="1"/>
    </row>
    <row r="223" spans="1:20" x14ac:dyDescent="0.2">
      <c r="A223" s="1" t="s">
        <v>7</v>
      </c>
      <c r="B223" s="1" t="s">
        <v>8</v>
      </c>
      <c r="C223" s="1">
        <v>96767</v>
      </c>
      <c r="D223" s="1" t="s">
        <v>535</v>
      </c>
      <c r="E223" s="1" t="s">
        <v>366</v>
      </c>
      <c r="F223" s="1" t="s">
        <v>9</v>
      </c>
      <c r="G223" s="1" t="s">
        <v>538</v>
      </c>
      <c r="H223" s="1" t="str">
        <f t="shared" si="5"/>
        <v>PHIL 272-1 PHILOSOPHY OF RELIGION</v>
      </c>
      <c r="I223" s="1" t="s">
        <v>199</v>
      </c>
      <c r="J223" s="1"/>
      <c r="K223" s="1" t="s">
        <v>16</v>
      </c>
      <c r="L223" s="1" t="s">
        <v>75</v>
      </c>
      <c r="M223" s="1" t="s">
        <v>76</v>
      </c>
      <c r="N223" s="1" t="s">
        <v>143</v>
      </c>
      <c r="O223" s="1" t="s">
        <v>241</v>
      </c>
      <c r="P223" s="3">
        <v>4</v>
      </c>
      <c r="Q223" s="1" t="s">
        <v>29</v>
      </c>
      <c r="R223" s="3">
        <v>5</v>
      </c>
      <c r="S223" s="3">
        <v>49</v>
      </c>
      <c r="T223" s="1"/>
    </row>
    <row r="224" spans="1:20" x14ac:dyDescent="0.2">
      <c r="A224" s="1" t="s">
        <v>7</v>
      </c>
      <c r="B224" s="1" t="s">
        <v>8</v>
      </c>
      <c r="C224" s="1">
        <v>96651</v>
      </c>
      <c r="D224" s="1" t="s">
        <v>539</v>
      </c>
      <c r="E224" s="1" t="s">
        <v>159</v>
      </c>
      <c r="F224" s="1" t="s">
        <v>9</v>
      </c>
      <c r="G224" s="1" t="s">
        <v>540</v>
      </c>
      <c r="H224" s="1" t="str">
        <f t="shared" si="5"/>
        <v>PHYS 101-1 INTRODUCTION TO ASTRONOMY</v>
      </c>
      <c r="I224" s="1" t="s">
        <v>541</v>
      </c>
      <c r="J224" s="1"/>
      <c r="K224" s="1" t="s">
        <v>16</v>
      </c>
      <c r="L224" s="1" t="s">
        <v>121</v>
      </c>
      <c r="M224" s="1" t="s">
        <v>70</v>
      </c>
      <c r="N224" s="1" t="s">
        <v>93</v>
      </c>
      <c r="O224" s="1" t="s">
        <v>102</v>
      </c>
      <c r="P224" s="3">
        <v>4</v>
      </c>
      <c r="Q224" s="1" t="s">
        <v>95</v>
      </c>
      <c r="R224" s="3">
        <v>11</v>
      </c>
      <c r="S224" s="3">
        <v>12</v>
      </c>
      <c r="T224" s="1"/>
    </row>
    <row r="225" spans="1:20" x14ac:dyDescent="0.2">
      <c r="A225" s="1" t="s">
        <v>7</v>
      </c>
      <c r="B225" s="1" t="s">
        <v>8</v>
      </c>
      <c r="C225" s="1">
        <v>96652</v>
      </c>
      <c r="D225" s="1" t="s">
        <v>539</v>
      </c>
      <c r="E225" s="1" t="s">
        <v>270</v>
      </c>
      <c r="F225" s="1" t="s">
        <v>9</v>
      </c>
      <c r="G225" s="1" t="s">
        <v>542</v>
      </c>
      <c r="H225" s="1" t="str">
        <f t="shared" si="5"/>
        <v>PHYS 151-1 PHYSICAL PRINCIPLES I</v>
      </c>
      <c r="I225" s="1" t="s">
        <v>541</v>
      </c>
      <c r="J225" s="1"/>
      <c r="K225" s="1" t="s">
        <v>63</v>
      </c>
      <c r="L225" s="1" t="s">
        <v>101</v>
      </c>
      <c r="M225" s="1" t="s">
        <v>58</v>
      </c>
      <c r="N225" s="1" t="s">
        <v>93</v>
      </c>
      <c r="O225" s="1" t="s">
        <v>133</v>
      </c>
      <c r="P225" s="3">
        <v>4</v>
      </c>
      <c r="Q225" s="1" t="s">
        <v>95</v>
      </c>
      <c r="R225" s="3">
        <v>7</v>
      </c>
      <c r="S225" s="3">
        <v>13</v>
      </c>
      <c r="T225" s="1"/>
    </row>
    <row r="226" spans="1:20" x14ac:dyDescent="0.2">
      <c r="A226" s="1" t="s">
        <v>7</v>
      </c>
      <c r="B226" s="1" t="s">
        <v>8</v>
      </c>
      <c r="C226" s="1">
        <v>96653</v>
      </c>
      <c r="D226" s="1" t="s">
        <v>539</v>
      </c>
      <c r="E226" s="1" t="s">
        <v>543</v>
      </c>
      <c r="F226" s="1" t="s">
        <v>9</v>
      </c>
      <c r="G226" s="1" t="s">
        <v>544</v>
      </c>
      <c r="H226" s="1" t="str">
        <f t="shared" si="5"/>
        <v>PHYS 151L-1 PHYSICAL PRINCIPLES I LAB</v>
      </c>
      <c r="I226" s="1" t="s">
        <v>541</v>
      </c>
      <c r="J226" s="1"/>
      <c r="K226" s="1" t="s">
        <v>107</v>
      </c>
      <c r="L226" s="1" t="s">
        <v>46</v>
      </c>
      <c r="M226" s="1" t="s">
        <v>47</v>
      </c>
      <c r="N226" s="1" t="s">
        <v>93</v>
      </c>
      <c r="O226" s="1" t="s">
        <v>397</v>
      </c>
      <c r="P226" s="3">
        <v>2</v>
      </c>
      <c r="Q226" s="1" t="s">
        <v>545</v>
      </c>
      <c r="R226" s="3">
        <v>6</v>
      </c>
      <c r="S226" s="3">
        <v>13</v>
      </c>
      <c r="T226" s="1"/>
    </row>
    <row r="227" spans="1:20" x14ac:dyDescent="0.2">
      <c r="A227" s="1" t="s">
        <v>7</v>
      </c>
      <c r="B227" s="1" t="s">
        <v>8</v>
      </c>
      <c r="C227" s="1">
        <v>96654</v>
      </c>
      <c r="D227" s="1" t="s">
        <v>539</v>
      </c>
      <c r="E227" s="1" t="s">
        <v>114</v>
      </c>
      <c r="F227" s="1" t="s">
        <v>9</v>
      </c>
      <c r="G227" s="1" t="s">
        <v>546</v>
      </c>
      <c r="H227" s="1" t="str">
        <f t="shared" si="5"/>
        <v>PHYS 201-1 ANALYTICAL PHYSICS I</v>
      </c>
      <c r="I227" s="1" t="s">
        <v>318</v>
      </c>
      <c r="J227" s="1"/>
      <c r="K227" s="1" t="s">
        <v>63</v>
      </c>
      <c r="L227" s="1" t="s">
        <v>101</v>
      </c>
      <c r="M227" s="1" t="s">
        <v>58</v>
      </c>
      <c r="N227" s="1" t="s">
        <v>93</v>
      </c>
      <c r="O227" s="1" t="s">
        <v>397</v>
      </c>
      <c r="P227" s="3">
        <v>4</v>
      </c>
      <c r="Q227" s="1" t="s">
        <v>95</v>
      </c>
      <c r="R227" s="3">
        <v>7</v>
      </c>
      <c r="S227" s="3">
        <v>13</v>
      </c>
      <c r="T227" s="1"/>
    </row>
    <row r="228" spans="1:20" x14ac:dyDescent="0.2">
      <c r="A228" s="1" t="s">
        <v>7</v>
      </c>
      <c r="B228" s="1" t="s">
        <v>8</v>
      </c>
      <c r="C228" s="1">
        <v>96655</v>
      </c>
      <c r="D228" s="1" t="s">
        <v>539</v>
      </c>
      <c r="E228" s="1" t="s">
        <v>547</v>
      </c>
      <c r="F228" s="1" t="s">
        <v>9</v>
      </c>
      <c r="G228" s="1" t="s">
        <v>548</v>
      </c>
      <c r="H228" s="1" t="str">
        <f t="shared" si="5"/>
        <v>PHYS 201L-1 ANALYTICAL PHYSICS I LAB</v>
      </c>
      <c r="I228" s="1" t="s">
        <v>318</v>
      </c>
      <c r="J228" s="1"/>
      <c r="K228" s="1" t="s">
        <v>110</v>
      </c>
      <c r="L228" s="1" t="s">
        <v>46</v>
      </c>
      <c r="M228" s="1" t="s">
        <v>47</v>
      </c>
      <c r="N228" s="1" t="s">
        <v>93</v>
      </c>
      <c r="O228" s="1" t="s">
        <v>397</v>
      </c>
      <c r="P228" s="3">
        <v>2</v>
      </c>
      <c r="Q228" s="1" t="s">
        <v>545</v>
      </c>
      <c r="R228" s="3">
        <v>6</v>
      </c>
      <c r="S228" s="3">
        <v>13</v>
      </c>
      <c r="T228" s="1"/>
    </row>
    <row r="229" spans="1:20" x14ac:dyDescent="0.2">
      <c r="A229" s="1" t="s">
        <v>7</v>
      </c>
      <c r="B229" s="1" t="s">
        <v>8</v>
      </c>
      <c r="C229" s="1">
        <v>96667</v>
      </c>
      <c r="D229" s="1" t="s">
        <v>549</v>
      </c>
      <c r="E229" s="1" t="s">
        <v>275</v>
      </c>
      <c r="F229" s="1" t="s">
        <v>9</v>
      </c>
      <c r="G229" s="1" t="s">
        <v>550</v>
      </c>
      <c r="H229" s="1" t="str">
        <f t="shared" si="5"/>
        <v>POLS 103-1 MOD COMPARATIVE POLITICS</v>
      </c>
      <c r="I229" s="1" t="s">
        <v>551</v>
      </c>
      <c r="J229" s="1"/>
      <c r="K229" s="1" t="s">
        <v>63</v>
      </c>
      <c r="L229" s="1" t="s">
        <v>64</v>
      </c>
      <c r="M229" s="1" t="s">
        <v>65</v>
      </c>
      <c r="N229" s="1" t="s">
        <v>143</v>
      </c>
      <c r="O229" s="1" t="s">
        <v>188</v>
      </c>
      <c r="P229" s="3">
        <v>4</v>
      </c>
      <c r="Q229" s="1" t="s">
        <v>552</v>
      </c>
      <c r="R229" s="3">
        <v>4</v>
      </c>
      <c r="S229" s="3">
        <v>9</v>
      </c>
      <c r="T229" s="1"/>
    </row>
    <row r="230" spans="1:20" x14ac:dyDescent="0.2">
      <c r="A230" s="1" t="s">
        <v>7</v>
      </c>
      <c r="B230" s="1" t="s">
        <v>8</v>
      </c>
      <c r="C230" s="1">
        <v>96677</v>
      </c>
      <c r="D230" s="1" t="s">
        <v>549</v>
      </c>
      <c r="E230" s="1" t="s">
        <v>179</v>
      </c>
      <c r="F230" s="1" t="s">
        <v>9</v>
      </c>
      <c r="G230" s="1" t="s">
        <v>382</v>
      </c>
      <c r="H230" s="1" t="str">
        <f t="shared" si="5"/>
        <v>POLS 160-1 MODEL UNITED NATIONS</v>
      </c>
      <c r="I230" s="1" t="s">
        <v>215</v>
      </c>
      <c r="J230" s="1"/>
      <c r="K230" s="1" t="s">
        <v>86</v>
      </c>
      <c r="L230" s="1" t="s">
        <v>53</v>
      </c>
      <c r="M230" s="1" t="s">
        <v>124</v>
      </c>
      <c r="N230" s="1" t="s">
        <v>143</v>
      </c>
      <c r="O230" s="1" t="s">
        <v>188</v>
      </c>
      <c r="P230" s="3">
        <v>2</v>
      </c>
      <c r="Q230" s="1" t="s">
        <v>383</v>
      </c>
      <c r="R230" s="3">
        <v>10</v>
      </c>
      <c r="S230" s="3">
        <v>15</v>
      </c>
      <c r="T230" s="1"/>
    </row>
    <row r="231" spans="1:20" x14ac:dyDescent="0.2">
      <c r="A231" s="1" t="s">
        <v>7</v>
      </c>
      <c r="B231" s="1" t="s">
        <v>8</v>
      </c>
      <c r="C231" s="1">
        <v>96668</v>
      </c>
      <c r="D231" s="1" t="s">
        <v>549</v>
      </c>
      <c r="E231" s="1" t="s">
        <v>218</v>
      </c>
      <c r="F231" s="1" t="s">
        <v>9</v>
      </c>
      <c r="G231" s="1" t="s">
        <v>364</v>
      </c>
      <c r="H231" s="1" t="str">
        <f t="shared" si="5"/>
        <v>POLS 203-1 GENDER AND THE LAW</v>
      </c>
      <c r="I231" s="1" t="s">
        <v>215</v>
      </c>
      <c r="J231" s="1"/>
      <c r="K231" s="1" t="s">
        <v>105</v>
      </c>
      <c r="L231" s="1" t="s">
        <v>53</v>
      </c>
      <c r="M231" s="1" t="s">
        <v>54</v>
      </c>
      <c r="N231" s="1" t="s">
        <v>143</v>
      </c>
      <c r="O231" s="1" t="s">
        <v>151</v>
      </c>
      <c r="P231" s="3">
        <v>4</v>
      </c>
      <c r="Q231" s="1" t="s">
        <v>363</v>
      </c>
      <c r="R231" s="3">
        <v>34</v>
      </c>
      <c r="S231" s="3">
        <v>49</v>
      </c>
      <c r="T231" s="1"/>
    </row>
    <row r="232" spans="1:20" x14ac:dyDescent="0.2">
      <c r="A232" s="1" t="s">
        <v>7</v>
      </c>
      <c r="B232" s="1" t="s">
        <v>8</v>
      </c>
      <c r="C232" s="1">
        <v>96670</v>
      </c>
      <c r="D232" s="1" t="s">
        <v>549</v>
      </c>
      <c r="E232" s="1" t="s">
        <v>553</v>
      </c>
      <c r="F232" s="1" t="s">
        <v>9</v>
      </c>
      <c r="G232" s="1" t="s">
        <v>554</v>
      </c>
      <c r="H232" s="1" t="str">
        <f t="shared" si="5"/>
        <v>POLS 338-1 NATIONAL SECURITY POLICY</v>
      </c>
      <c r="I232" s="1" t="s">
        <v>551</v>
      </c>
      <c r="J232" s="1"/>
      <c r="K232" s="1" t="s">
        <v>25</v>
      </c>
      <c r="L232" s="1" t="s">
        <v>80</v>
      </c>
      <c r="M232" s="1" t="s">
        <v>81</v>
      </c>
      <c r="N232" s="1" t="s">
        <v>143</v>
      </c>
      <c r="O232" s="1" t="s">
        <v>241</v>
      </c>
      <c r="P232" s="3">
        <v>4</v>
      </c>
      <c r="Q232" s="1"/>
      <c r="R232" s="3">
        <v>7</v>
      </c>
      <c r="S232" s="3">
        <v>49</v>
      </c>
      <c r="T232" s="1"/>
    </row>
    <row r="233" spans="1:20" x14ac:dyDescent="0.2">
      <c r="A233" s="1" t="s">
        <v>7</v>
      </c>
      <c r="B233" s="1" t="s">
        <v>8</v>
      </c>
      <c r="C233" s="1">
        <v>96671</v>
      </c>
      <c r="D233" s="1" t="s">
        <v>549</v>
      </c>
      <c r="E233" s="1" t="s">
        <v>56</v>
      </c>
      <c r="F233" s="1" t="s">
        <v>9</v>
      </c>
      <c r="G233" s="1" t="s">
        <v>555</v>
      </c>
      <c r="H233" s="1" t="str">
        <f t="shared" si="5"/>
        <v>POLS 350-1 SP TOP: PRESIDENTIAL POWER</v>
      </c>
      <c r="I233" s="1" t="s">
        <v>215</v>
      </c>
      <c r="J233" s="1"/>
      <c r="K233" s="1" t="s">
        <v>16</v>
      </c>
      <c r="L233" s="1" t="s">
        <v>121</v>
      </c>
      <c r="M233" s="1" t="s">
        <v>70</v>
      </c>
      <c r="N233" s="1" t="s">
        <v>143</v>
      </c>
      <c r="O233" s="1" t="s">
        <v>218</v>
      </c>
      <c r="P233" s="3">
        <v>4</v>
      </c>
      <c r="Q233" s="1"/>
      <c r="R233" s="3">
        <v>9</v>
      </c>
      <c r="S233" s="3">
        <v>49</v>
      </c>
      <c r="T233" s="1"/>
    </row>
    <row r="234" spans="1:20" x14ac:dyDescent="0.2">
      <c r="A234" s="1" t="s">
        <v>7</v>
      </c>
      <c r="B234" s="1" t="s">
        <v>8</v>
      </c>
      <c r="C234" s="1">
        <v>96770</v>
      </c>
      <c r="D234" s="1" t="s">
        <v>556</v>
      </c>
      <c r="E234" s="1" t="s">
        <v>246</v>
      </c>
      <c r="F234" s="1" t="s">
        <v>9</v>
      </c>
      <c r="G234" s="1" t="s">
        <v>557</v>
      </c>
      <c r="H234" s="1" t="str">
        <f t="shared" si="5"/>
        <v>PSY 141-1 INTRO TO PSYCHOLOGICAL SCIENCE</v>
      </c>
      <c r="I234" s="1" t="s">
        <v>558</v>
      </c>
      <c r="J234" s="1"/>
      <c r="K234" s="1" t="s">
        <v>16</v>
      </c>
      <c r="L234" s="1" t="s">
        <v>17</v>
      </c>
      <c r="M234" s="1" t="s">
        <v>51</v>
      </c>
      <c r="N234" s="1" t="s">
        <v>93</v>
      </c>
      <c r="O234" s="1" t="s">
        <v>159</v>
      </c>
      <c r="P234" s="3">
        <v>4</v>
      </c>
      <c r="Q234" s="1" t="s">
        <v>29</v>
      </c>
      <c r="R234" s="3">
        <v>8</v>
      </c>
      <c r="S234" s="3">
        <v>49</v>
      </c>
      <c r="T234" s="1"/>
    </row>
    <row r="235" spans="1:20" x14ac:dyDescent="0.2">
      <c r="A235" s="1" t="s">
        <v>7</v>
      </c>
      <c r="B235" s="1" t="s">
        <v>8</v>
      </c>
      <c r="C235" s="1">
        <v>96771</v>
      </c>
      <c r="D235" s="1" t="s">
        <v>556</v>
      </c>
      <c r="E235" s="1" t="s">
        <v>246</v>
      </c>
      <c r="F235" s="1" t="s">
        <v>12</v>
      </c>
      <c r="G235" s="1" t="s">
        <v>557</v>
      </c>
      <c r="H235" s="1" t="str">
        <f t="shared" si="5"/>
        <v>PSY 141-2 INTRO TO PSYCHOLOGICAL SCIENCE</v>
      </c>
      <c r="I235" s="1" t="s">
        <v>559</v>
      </c>
      <c r="J235" s="1"/>
      <c r="K235" s="1" t="s">
        <v>25</v>
      </c>
      <c r="L235" s="1" t="s">
        <v>101</v>
      </c>
      <c r="M235" s="1" t="s">
        <v>17</v>
      </c>
      <c r="N235" s="1" t="s">
        <v>93</v>
      </c>
      <c r="O235" s="1" t="s">
        <v>159</v>
      </c>
      <c r="P235" s="3">
        <v>4</v>
      </c>
      <c r="Q235" s="1" t="s">
        <v>29</v>
      </c>
      <c r="R235" s="3">
        <v>7</v>
      </c>
      <c r="S235" s="3">
        <v>49</v>
      </c>
      <c r="T235" s="1"/>
    </row>
    <row r="236" spans="1:20" x14ac:dyDescent="0.2">
      <c r="A236" s="1" t="s">
        <v>7</v>
      </c>
      <c r="B236" s="1" t="s">
        <v>8</v>
      </c>
      <c r="C236" s="1">
        <v>96772</v>
      </c>
      <c r="D236" s="1" t="s">
        <v>556</v>
      </c>
      <c r="E236" s="1" t="s">
        <v>560</v>
      </c>
      <c r="F236" s="1" t="s">
        <v>9</v>
      </c>
      <c r="G236" s="1" t="s">
        <v>561</v>
      </c>
      <c r="H236" s="1" t="str">
        <f t="shared" si="5"/>
        <v>PSY 144-1 CHILD PSYCHOLOGY</v>
      </c>
      <c r="I236" s="1" t="s">
        <v>559</v>
      </c>
      <c r="J236" s="1"/>
      <c r="K236" s="1" t="s">
        <v>16</v>
      </c>
      <c r="L236" s="1" t="s">
        <v>57</v>
      </c>
      <c r="M236" s="1" t="s">
        <v>27</v>
      </c>
      <c r="N236" s="1" t="s">
        <v>19</v>
      </c>
      <c r="O236" s="1" t="s">
        <v>316</v>
      </c>
      <c r="P236" s="3">
        <v>4</v>
      </c>
      <c r="Q236" s="1" t="s">
        <v>29</v>
      </c>
      <c r="R236" s="3">
        <v>28</v>
      </c>
      <c r="S236" s="3">
        <v>49</v>
      </c>
      <c r="T236" s="1"/>
    </row>
    <row r="237" spans="1:20" x14ac:dyDescent="0.2">
      <c r="A237" s="1" t="s">
        <v>7</v>
      </c>
      <c r="B237" s="1" t="s">
        <v>8</v>
      </c>
      <c r="C237" s="1">
        <v>96776</v>
      </c>
      <c r="D237" s="1" t="s">
        <v>556</v>
      </c>
      <c r="E237" s="1" t="s">
        <v>189</v>
      </c>
      <c r="F237" s="1" t="s">
        <v>9</v>
      </c>
      <c r="G237" s="1" t="s">
        <v>562</v>
      </c>
      <c r="H237" s="1" t="str">
        <f t="shared" si="5"/>
        <v>PSY 208-1 RESEARCH STATISTICS</v>
      </c>
      <c r="I237" s="1" t="s">
        <v>128</v>
      </c>
      <c r="J237" s="1"/>
      <c r="K237" s="1" t="s">
        <v>63</v>
      </c>
      <c r="L237" s="1" t="s">
        <v>101</v>
      </c>
      <c r="M237" s="1" t="s">
        <v>58</v>
      </c>
      <c r="N237" s="1" t="s">
        <v>93</v>
      </c>
      <c r="O237" s="1" t="s">
        <v>114</v>
      </c>
      <c r="P237" s="3">
        <v>4</v>
      </c>
      <c r="Q237" s="1" t="s">
        <v>407</v>
      </c>
      <c r="R237" s="3">
        <v>19</v>
      </c>
      <c r="S237" s="3">
        <v>20</v>
      </c>
      <c r="T237" s="1"/>
    </row>
    <row r="238" spans="1:20" x14ac:dyDescent="0.2">
      <c r="A238" s="1" t="s">
        <v>7</v>
      </c>
      <c r="B238" s="1" t="s">
        <v>8</v>
      </c>
      <c r="C238" s="1">
        <v>96778</v>
      </c>
      <c r="D238" s="1" t="s">
        <v>556</v>
      </c>
      <c r="E238" s="1" t="s">
        <v>473</v>
      </c>
      <c r="F238" s="1" t="s">
        <v>9</v>
      </c>
      <c r="G238" s="1" t="s">
        <v>563</v>
      </c>
      <c r="H238" s="1" t="str">
        <f t="shared" si="5"/>
        <v>PSY 218-1 CROSS-CULTURAL PSYCHOLGY</v>
      </c>
      <c r="I238" s="1" t="s">
        <v>559</v>
      </c>
      <c r="J238" s="1"/>
      <c r="K238" s="1" t="s">
        <v>16</v>
      </c>
      <c r="L238" s="1" t="s">
        <v>75</v>
      </c>
      <c r="M238" s="1" t="s">
        <v>76</v>
      </c>
      <c r="N238" s="1" t="s">
        <v>19</v>
      </c>
      <c r="O238" s="1" t="s">
        <v>316</v>
      </c>
      <c r="P238" s="3">
        <v>4</v>
      </c>
      <c r="Q238" s="1" t="s">
        <v>29</v>
      </c>
      <c r="R238" s="3">
        <v>10</v>
      </c>
      <c r="S238" s="3">
        <v>49</v>
      </c>
      <c r="T238" s="1"/>
    </row>
    <row r="239" spans="1:20" x14ac:dyDescent="0.2">
      <c r="A239" s="1" t="s">
        <v>7</v>
      </c>
      <c r="B239" s="1" t="s">
        <v>8</v>
      </c>
      <c r="C239" s="1">
        <v>96672</v>
      </c>
      <c r="D239" s="1" t="s">
        <v>564</v>
      </c>
      <c r="E239" s="1" t="s">
        <v>131</v>
      </c>
      <c r="F239" s="1" t="s">
        <v>9</v>
      </c>
      <c r="G239" s="1" t="s">
        <v>565</v>
      </c>
      <c r="H239" s="1" t="str">
        <f t="shared" si="5"/>
        <v>REL 219-1 JEWISH TRADITIONS</v>
      </c>
      <c r="I239" s="1" t="s">
        <v>369</v>
      </c>
      <c r="J239" s="1"/>
      <c r="K239" s="1" t="s">
        <v>16</v>
      </c>
      <c r="L239" s="1" t="s">
        <v>75</v>
      </c>
      <c r="M239" s="1" t="s">
        <v>76</v>
      </c>
      <c r="N239" s="1" t="s">
        <v>143</v>
      </c>
      <c r="O239" s="1" t="s">
        <v>148</v>
      </c>
      <c r="P239" s="3">
        <v>4</v>
      </c>
      <c r="Q239" s="1" t="s">
        <v>566</v>
      </c>
      <c r="R239" s="3">
        <v>19</v>
      </c>
      <c r="S239" s="3">
        <v>19</v>
      </c>
      <c r="T239" s="1"/>
    </row>
    <row r="240" spans="1:20" x14ac:dyDescent="0.2">
      <c r="A240" s="1" t="s">
        <v>7</v>
      </c>
      <c r="B240" s="1" t="s">
        <v>8</v>
      </c>
      <c r="C240" s="1">
        <v>96768</v>
      </c>
      <c r="D240" s="1" t="s">
        <v>564</v>
      </c>
      <c r="E240" s="1" t="s">
        <v>366</v>
      </c>
      <c r="F240" s="1" t="s">
        <v>9</v>
      </c>
      <c r="G240" s="1" t="s">
        <v>538</v>
      </c>
      <c r="H240" s="1" t="str">
        <f t="shared" si="5"/>
        <v>REL 272-1 PHILOSOPHY OF RELIGION</v>
      </c>
      <c r="I240" s="1" t="s">
        <v>199</v>
      </c>
      <c r="J240" s="1"/>
      <c r="K240" s="1" t="s">
        <v>16</v>
      </c>
      <c r="L240" s="1" t="s">
        <v>75</v>
      </c>
      <c r="M240" s="1" t="s">
        <v>76</v>
      </c>
      <c r="N240" s="1" t="s">
        <v>143</v>
      </c>
      <c r="O240" s="1" t="s">
        <v>241</v>
      </c>
      <c r="P240" s="3">
        <v>4</v>
      </c>
      <c r="Q240" s="1"/>
      <c r="R240" s="3">
        <v>5</v>
      </c>
      <c r="S240" s="3">
        <v>49</v>
      </c>
      <c r="T240" s="1"/>
    </row>
    <row r="241" spans="1:20" x14ac:dyDescent="0.2">
      <c r="A241" s="1" t="s">
        <v>7</v>
      </c>
      <c r="B241" s="1" t="s">
        <v>8</v>
      </c>
      <c r="C241" s="1">
        <v>96674</v>
      </c>
      <c r="D241" s="1" t="s">
        <v>564</v>
      </c>
      <c r="E241" s="1" t="s">
        <v>280</v>
      </c>
      <c r="F241" s="1" t="s">
        <v>9</v>
      </c>
      <c r="G241" s="1" t="s">
        <v>368</v>
      </c>
      <c r="H241" s="1" t="str">
        <f t="shared" si="5"/>
        <v>REL 281-1 WITCHES,CRIPPLES &amp; OTHER MONST</v>
      </c>
      <c r="I241" s="1" t="s">
        <v>369</v>
      </c>
      <c r="J241" s="1"/>
      <c r="K241" s="1" t="s">
        <v>110</v>
      </c>
      <c r="L241" s="1" t="s">
        <v>53</v>
      </c>
      <c r="M241" s="1" t="s">
        <v>54</v>
      </c>
      <c r="N241" s="1" t="s">
        <v>143</v>
      </c>
      <c r="O241" s="1" t="s">
        <v>151</v>
      </c>
      <c r="P241" s="3">
        <v>4</v>
      </c>
      <c r="Q241" s="1" t="s">
        <v>370</v>
      </c>
      <c r="R241" s="3">
        <v>21</v>
      </c>
      <c r="S241" s="3">
        <v>19</v>
      </c>
      <c r="T241" s="1"/>
    </row>
    <row r="242" spans="1:20" x14ac:dyDescent="0.2">
      <c r="A242" s="1" t="s">
        <v>7</v>
      </c>
      <c r="B242" s="1" t="s">
        <v>8</v>
      </c>
      <c r="C242" s="1">
        <v>97031</v>
      </c>
      <c r="D242" s="1" t="s">
        <v>564</v>
      </c>
      <c r="E242" s="1" t="s">
        <v>280</v>
      </c>
      <c r="F242" s="1" t="s">
        <v>12</v>
      </c>
      <c r="G242" s="1" t="s">
        <v>368</v>
      </c>
      <c r="H242" s="1" t="str">
        <f t="shared" si="5"/>
        <v>REL 281-2 WITCHES,CRIPPLES &amp; OTHER MONST</v>
      </c>
      <c r="I242" s="1" t="s">
        <v>369</v>
      </c>
      <c r="J242" s="1"/>
      <c r="K242" s="1" t="s">
        <v>16</v>
      </c>
      <c r="L242" s="1" t="s">
        <v>80</v>
      </c>
      <c r="M242" s="1" t="s">
        <v>81</v>
      </c>
      <c r="N242" s="1" t="s">
        <v>143</v>
      </c>
      <c r="O242" s="1" t="s">
        <v>188</v>
      </c>
      <c r="P242" s="3">
        <v>4</v>
      </c>
      <c r="Q242" s="1" t="s">
        <v>371</v>
      </c>
      <c r="R242" s="3">
        <v>10</v>
      </c>
      <c r="S242" s="3">
        <v>19</v>
      </c>
      <c r="T242" s="1"/>
    </row>
    <row r="243" spans="1:20" x14ac:dyDescent="0.2">
      <c r="A243" s="1" t="s">
        <v>7</v>
      </c>
      <c r="B243" s="1" t="s">
        <v>8</v>
      </c>
      <c r="C243" s="1">
        <v>96675</v>
      </c>
      <c r="D243" s="1" t="s">
        <v>567</v>
      </c>
      <c r="E243" s="1" t="s">
        <v>175</v>
      </c>
      <c r="F243" s="1" t="s">
        <v>9</v>
      </c>
      <c r="G243" s="1" t="s">
        <v>568</v>
      </c>
      <c r="H243" s="1" t="str">
        <f t="shared" si="5"/>
        <v>SOC 110-1 INTRO SOC: PERSPEC/METH</v>
      </c>
      <c r="I243" s="1" t="s">
        <v>10</v>
      </c>
      <c r="J243" s="1"/>
      <c r="K243" s="1" t="s">
        <v>63</v>
      </c>
      <c r="L243" s="1" t="s">
        <v>70</v>
      </c>
      <c r="M243" s="1" t="s">
        <v>71</v>
      </c>
      <c r="N243" s="1" t="s">
        <v>143</v>
      </c>
      <c r="O243" s="1" t="s">
        <v>188</v>
      </c>
      <c r="P243" s="3">
        <v>4</v>
      </c>
      <c r="Q243" s="1" t="s">
        <v>363</v>
      </c>
      <c r="R243" s="3">
        <v>6</v>
      </c>
      <c r="S243" s="3">
        <v>49</v>
      </c>
      <c r="T243" s="1"/>
    </row>
    <row r="244" spans="1:20" x14ac:dyDescent="0.2">
      <c r="A244" s="1" t="s">
        <v>7</v>
      </c>
      <c r="B244" s="1" t="s">
        <v>8</v>
      </c>
      <c r="C244" s="1">
        <v>96676</v>
      </c>
      <c r="D244" s="1" t="s">
        <v>567</v>
      </c>
      <c r="E244" s="1" t="s">
        <v>366</v>
      </c>
      <c r="F244" s="1" t="s">
        <v>9</v>
      </c>
      <c r="G244" s="1" t="s">
        <v>367</v>
      </c>
      <c r="H244" s="1" t="str">
        <f t="shared" si="5"/>
        <v>SOC 272-1 REPRODUCTIVE JUSTICE</v>
      </c>
      <c r="I244" s="1" t="s">
        <v>362</v>
      </c>
      <c r="J244" s="1"/>
      <c r="K244" s="1" t="s">
        <v>16</v>
      </c>
      <c r="L244" s="1" t="s">
        <v>57</v>
      </c>
      <c r="M244" s="1" t="s">
        <v>27</v>
      </c>
      <c r="N244" s="1" t="s">
        <v>143</v>
      </c>
      <c r="O244" s="1" t="s">
        <v>188</v>
      </c>
      <c r="P244" s="3">
        <v>4</v>
      </c>
      <c r="Q244" s="1" t="s">
        <v>29</v>
      </c>
      <c r="R244" s="3">
        <v>15</v>
      </c>
      <c r="S244" s="3">
        <v>19</v>
      </c>
      <c r="T244" s="1"/>
    </row>
    <row r="245" spans="1:20" x14ac:dyDescent="0.2">
      <c r="A245" s="1" t="s">
        <v>7</v>
      </c>
      <c r="B245" s="1" t="s">
        <v>8</v>
      </c>
      <c r="C245" s="1">
        <v>96851</v>
      </c>
      <c r="D245" s="1" t="s">
        <v>569</v>
      </c>
      <c r="E245" s="1" t="s">
        <v>159</v>
      </c>
      <c r="F245" s="1" t="s">
        <v>9</v>
      </c>
      <c r="G245" s="1" t="s">
        <v>570</v>
      </c>
      <c r="H245" s="1" t="str">
        <f t="shared" si="5"/>
        <v>SPAN 101-1 ELEMENTARY SPANISH I</v>
      </c>
      <c r="I245" s="1" t="s">
        <v>571</v>
      </c>
      <c r="J245" s="1"/>
      <c r="K245" s="1" t="s">
        <v>63</v>
      </c>
      <c r="L245" s="1" t="s">
        <v>64</v>
      </c>
      <c r="M245" s="1" t="s">
        <v>65</v>
      </c>
      <c r="N245" s="1" t="s">
        <v>143</v>
      </c>
      <c r="O245" s="1" t="s">
        <v>241</v>
      </c>
      <c r="P245" s="3">
        <v>4</v>
      </c>
      <c r="Q245" s="1" t="s">
        <v>331</v>
      </c>
      <c r="R245" s="3">
        <v>18</v>
      </c>
      <c r="S245" s="3">
        <v>19</v>
      </c>
      <c r="T245" s="1"/>
    </row>
    <row r="246" spans="1:20" x14ac:dyDescent="0.2">
      <c r="A246" s="1" t="s">
        <v>7</v>
      </c>
      <c r="B246" s="1" t="s">
        <v>8</v>
      </c>
      <c r="C246" s="1">
        <v>96852</v>
      </c>
      <c r="D246" s="1" t="s">
        <v>569</v>
      </c>
      <c r="E246" s="1" t="s">
        <v>159</v>
      </c>
      <c r="F246" s="1" t="s">
        <v>12</v>
      </c>
      <c r="G246" s="1" t="s">
        <v>570</v>
      </c>
      <c r="H246" s="1" t="str">
        <f t="shared" si="5"/>
        <v>SPAN 101-2 ELEMENTARY SPANISH I</v>
      </c>
      <c r="I246" s="1" t="s">
        <v>571</v>
      </c>
      <c r="J246" s="1"/>
      <c r="K246" s="1" t="s">
        <v>63</v>
      </c>
      <c r="L246" s="1" t="s">
        <v>70</v>
      </c>
      <c r="M246" s="1" t="s">
        <v>71</v>
      </c>
      <c r="N246" s="1" t="s">
        <v>143</v>
      </c>
      <c r="O246" s="1" t="s">
        <v>241</v>
      </c>
      <c r="P246" s="3">
        <v>4</v>
      </c>
      <c r="Q246" s="1" t="s">
        <v>331</v>
      </c>
      <c r="R246" s="3">
        <v>9</v>
      </c>
      <c r="S246" s="3">
        <v>19</v>
      </c>
      <c r="T246" s="1"/>
    </row>
    <row r="247" spans="1:20" x14ac:dyDescent="0.2">
      <c r="A247" s="1" t="s">
        <v>7</v>
      </c>
      <c r="B247" s="1" t="s">
        <v>8</v>
      </c>
      <c r="C247" s="1">
        <v>96853</v>
      </c>
      <c r="D247" s="1" t="s">
        <v>569</v>
      </c>
      <c r="E247" s="1" t="s">
        <v>181</v>
      </c>
      <c r="F247" s="1" t="s">
        <v>9</v>
      </c>
      <c r="G247" s="1" t="s">
        <v>572</v>
      </c>
      <c r="H247" s="1" t="str">
        <f t="shared" si="5"/>
        <v>SPAN 111-1 INTERMEDIATE SPANISH I</v>
      </c>
      <c r="I247" s="1" t="s">
        <v>573</v>
      </c>
      <c r="J247" s="1"/>
      <c r="K247" s="1" t="s">
        <v>16</v>
      </c>
      <c r="L247" s="1" t="s">
        <v>75</v>
      </c>
      <c r="M247" s="1" t="s">
        <v>76</v>
      </c>
      <c r="N247" s="1" t="s">
        <v>93</v>
      </c>
      <c r="O247" s="1" t="s">
        <v>114</v>
      </c>
      <c r="P247" s="3">
        <v>4</v>
      </c>
      <c r="Q247" s="1" t="s">
        <v>388</v>
      </c>
      <c r="R247" s="3">
        <v>4</v>
      </c>
      <c r="S247" s="3">
        <v>19</v>
      </c>
      <c r="T247" s="1"/>
    </row>
    <row r="248" spans="1:20" x14ac:dyDescent="0.2">
      <c r="A248" s="1" t="s">
        <v>7</v>
      </c>
      <c r="B248" s="1" t="s">
        <v>8</v>
      </c>
      <c r="C248" s="1">
        <v>96854</v>
      </c>
      <c r="D248" s="1" t="s">
        <v>569</v>
      </c>
      <c r="E248" s="1" t="s">
        <v>334</v>
      </c>
      <c r="F248" s="1" t="s">
        <v>9</v>
      </c>
      <c r="G248" s="1" t="s">
        <v>574</v>
      </c>
      <c r="H248" s="1" t="str">
        <f t="shared" si="5"/>
        <v>SPAN 121-1 ACCELERATED INTER SPANISH</v>
      </c>
      <c r="I248" s="1" t="s">
        <v>203</v>
      </c>
      <c r="J248" s="1"/>
      <c r="K248" s="1" t="s">
        <v>63</v>
      </c>
      <c r="L248" s="1" t="s">
        <v>101</v>
      </c>
      <c r="M248" s="1" t="s">
        <v>58</v>
      </c>
      <c r="N248" s="1" t="s">
        <v>143</v>
      </c>
      <c r="O248" s="1" t="s">
        <v>148</v>
      </c>
      <c r="P248" s="3">
        <v>4</v>
      </c>
      <c r="Q248" s="1" t="s">
        <v>388</v>
      </c>
      <c r="R248" s="3">
        <v>9</v>
      </c>
      <c r="S248" s="3">
        <v>19</v>
      </c>
      <c r="T248" s="1"/>
    </row>
    <row r="249" spans="1:20" x14ac:dyDescent="0.2">
      <c r="A249" s="1" t="s">
        <v>7</v>
      </c>
      <c r="B249" s="1" t="s">
        <v>8</v>
      </c>
      <c r="C249" s="1">
        <v>96855</v>
      </c>
      <c r="D249" s="1" t="s">
        <v>569</v>
      </c>
      <c r="E249" s="1" t="s">
        <v>111</v>
      </c>
      <c r="F249" s="1" t="s">
        <v>9</v>
      </c>
      <c r="G249" s="1" t="s">
        <v>575</v>
      </c>
      <c r="H249" s="1" t="str">
        <f t="shared" si="5"/>
        <v>SPAN 236-1 SPANISH CULTURE &amp; CIVILIZATION</v>
      </c>
      <c r="I249" s="1" t="s">
        <v>203</v>
      </c>
      <c r="J249" s="1"/>
      <c r="K249" s="1" t="s">
        <v>25</v>
      </c>
      <c r="L249" s="1" t="s">
        <v>80</v>
      </c>
      <c r="M249" s="1" t="s">
        <v>81</v>
      </c>
      <c r="N249" s="1" t="s">
        <v>213</v>
      </c>
      <c r="O249" s="1" t="s">
        <v>261</v>
      </c>
      <c r="P249" s="3">
        <v>4</v>
      </c>
      <c r="Q249" s="1" t="s">
        <v>576</v>
      </c>
      <c r="R249" s="3">
        <v>7</v>
      </c>
      <c r="S249" s="3">
        <v>19</v>
      </c>
      <c r="T249" s="1"/>
    </row>
    <row r="250" spans="1:20" x14ac:dyDescent="0.2">
      <c r="A250" s="1" t="s">
        <v>7</v>
      </c>
      <c r="B250" s="1" t="s">
        <v>8</v>
      </c>
      <c r="C250" s="1">
        <v>96856</v>
      </c>
      <c r="D250" s="1" t="s">
        <v>569</v>
      </c>
      <c r="E250" s="1" t="s">
        <v>41</v>
      </c>
      <c r="F250" s="1" t="s">
        <v>9</v>
      </c>
      <c r="G250" s="1" t="s">
        <v>577</v>
      </c>
      <c r="H250" s="1" t="str">
        <f t="shared" si="5"/>
        <v>SPAN 250-1 SP TOP: HISPANIC MEDIA</v>
      </c>
      <c r="I250" s="1" t="s">
        <v>571</v>
      </c>
      <c r="J250" s="1"/>
      <c r="K250" s="1" t="s">
        <v>25</v>
      </c>
      <c r="L250" s="1" t="s">
        <v>75</v>
      </c>
      <c r="M250" s="1" t="s">
        <v>76</v>
      </c>
      <c r="N250" s="1" t="s">
        <v>19</v>
      </c>
      <c r="O250" s="1" t="s">
        <v>316</v>
      </c>
      <c r="P250" s="3">
        <v>4</v>
      </c>
      <c r="Q250" s="1" t="s">
        <v>29</v>
      </c>
      <c r="R250" s="3">
        <v>7</v>
      </c>
      <c r="S250" s="3">
        <v>49</v>
      </c>
      <c r="T250" s="1"/>
    </row>
    <row r="251" spans="1:20" x14ac:dyDescent="0.2">
      <c r="A251" s="1" t="s">
        <v>7</v>
      </c>
      <c r="B251" s="1" t="s">
        <v>8</v>
      </c>
      <c r="C251" s="1">
        <v>96746</v>
      </c>
      <c r="D251" s="1" t="s">
        <v>578</v>
      </c>
      <c r="E251" s="1" t="s">
        <v>497</v>
      </c>
      <c r="F251" s="1" t="s">
        <v>9</v>
      </c>
      <c r="G251" s="1" t="s">
        <v>579</v>
      </c>
      <c r="H251" s="1" t="str">
        <f t="shared" si="5"/>
        <v>STAT 140-1 INTRO TO STATISTICS</v>
      </c>
      <c r="I251" s="1" t="s">
        <v>580</v>
      </c>
      <c r="J251" s="1"/>
      <c r="K251" s="1" t="s">
        <v>63</v>
      </c>
      <c r="L251" s="1" t="s">
        <v>101</v>
      </c>
      <c r="M251" s="1" t="s">
        <v>58</v>
      </c>
      <c r="N251" s="1" t="s">
        <v>93</v>
      </c>
      <c r="O251" s="1" t="s">
        <v>181</v>
      </c>
      <c r="P251" s="3">
        <v>4</v>
      </c>
      <c r="Q251" s="1" t="s">
        <v>182</v>
      </c>
      <c r="R251" s="3">
        <v>11</v>
      </c>
      <c r="S251" s="3">
        <v>22</v>
      </c>
      <c r="T251" s="1"/>
    </row>
    <row r="252" spans="1:20" x14ac:dyDescent="0.2">
      <c r="A252" s="1" t="s">
        <v>7</v>
      </c>
      <c r="B252" s="1" t="s">
        <v>8</v>
      </c>
      <c r="C252" s="1">
        <v>96747</v>
      </c>
      <c r="D252" s="1" t="s">
        <v>578</v>
      </c>
      <c r="E252" s="1" t="s">
        <v>581</v>
      </c>
      <c r="F252" s="1" t="s">
        <v>9</v>
      </c>
      <c r="G252" s="1" t="s">
        <v>582</v>
      </c>
      <c r="H252" s="1" t="str">
        <f t="shared" si="5"/>
        <v>STAT 251-1 STATISTICAL METHODS I</v>
      </c>
      <c r="I252" s="1" t="s">
        <v>580</v>
      </c>
      <c r="J252" s="1"/>
      <c r="K252" s="1" t="s">
        <v>63</v>
      </c>
      <c r="L252" s="1" t="s">
        <v>70</v>
      </c>
      <c r="M252" s="1" t="s">
        <v>71</v>
      </c>
      <c r="N252" s="1" t="s">
        <v>93</v>
      </c>
      <c r="O252" s="1" t="s">
        <v>181</v>
      </c>
      <c r="P252" s="3">
        <v>4</v>
      </c>
      <c r="Q252" s="1" t="s">
        <v>182</v>
      </c>
      <c r="R252" s="3">
        <v>8</v>
      </c>
      <c r="S252" s="3">
        <v>22</v>
      </c>
      <c r="T252" s="1"/>
    </row>
    <row r="253" spans="1:20" x14ac:dyDescent="0.2">
      <c r="A253" s="1" t="s">
        <v>7</v>
      </c>
      <c r="B253" s="1" t="s">
        <v>8</v>
      </c>
      <c r="C253" s="1">
        <v>96634</v>
      </c>
      <c r="D253" s="1" t="s">
        <v>583</v>
      </c>
      <c r="E253" s="1" t="s">
        <v>171</v>
      </c>
      <c r="F253" s="1" t="s">
        <v>9</v>
      </c>
      <c r="G253" s="1" t="s">
        <v>584</v>
      </c>
      <c r="H253" s="1" t="str">
        <f t="shared" si="5"/>
        <v>THEA 113-1 SCRIPT ANATOMY</v>
      </c>
      <c r="I253" s="1" t="s">
        <v>585</v>
      </c>
      <c r="J253" s="1"/>
      <c r="K253" s="1" t="s">
        <v>25</v>
      </c>
      <c r="L253" s="1" t="s">
        <v>80</v>
      </c>
      <c r="M253" s="1" t="s">
        <v>81</v>
      </c>
      <c r="N253" s="1" t="s">
        <v>143</v>
      </c>
      <c r="O253" s="1" t="s">
        <v>188</v>
      </c>
      <c r="P253" s="3">
        <v>4</v>
      </c>
      <c r="Q253" s="1" t="s">
        <v>467</v>
      </c>
      <c r="R253" s="3">
        <v>10</v>
      </c>
      <c r="S253" s="3">
        <v>49</v>
      </c>
      <c r="T253" s="1"/>
    </row>
    <row r="254" spans="1:20" x14ac:dyDescent="0.2">
      <c r="A254" s="1" t="s">
        <v>7</v>
      </c>
      <c r="B254" s="1" t="s">
        <v>8</v>
      </c>
      <c r="C254" s="1">
        <v>96636</v>
      </c>
      <c r="D254" s="1" t="s">
        <v>583</v>
      </c>
      <c r="E254" s="1" t="s">
        <v>586</v>
      </c>
      <c r="F254" s="1" t="s">
        <v>9</v>
      </c>
      <c r="G254" s="1" t="s">
        <v>587</v>
      </c>
      <c r="H254" s="1" t="str">
        <f t="shared" si="5"/>
        <v>THEA 161-1 INTRO ACTING DYNAMICS</v>
      </c>
      <c r="I254" s="1" t="s">
        <v>588</v>
      </c>
      <c r="J254" s="1"/>
      <c r="K254" s="1" t="s">
        <v>16</v>
      </c>
      <c r="L254" s="1" t="s">
        <v>75</v>
      </c>
      <c r="M254" s="1" t="s">
        <v>76</v>
      </c>
      <c r="N254" s="1" t="s">
        <v>583</v>
      </c>
      <c r="O254" s="1" t="s">
        <v>589</v>
      </c>
      <c r="P254" s="3">
        <v>4</v>
      </c>
      <c r="Q254" s="1" t="s">
        <v>35</v>
      </c>
      <c r="R254" s="3">
        <v>4</v>
      </c>
      <c r="S254" s="3">
        <v>16</v>
      </c>
      <c r="T254" s="1"/>
    </row>
    <row r="255" spans="1:20" x14ac:dyDescent="0.2">
      <c r="A255" s="1" t="s">
        <v>7</v>
      </c>
      <c r="B255" s="1" t="s">
        <v>8</v>
      </c>
      <c r="C255" s="1">
        <v>96637</v>
      </c>
      <c r="D255" s="1" t="s">
        <v>583</v>
      </c>
      <c r="E255" s="1" t="s">
        <v>226</v>
      </c>
      <c r="F255" s="1" t="s">
        <v>9</v>
      </c>
      <c r="G255" s="1" t="s">
        <v>227</v>
      </c>
      <c r="H255" s="1" t="str">
        <f t="shared" si="5"/>
        <v>THEA 165-1 MUSICAL THEATRE DANCE STYLES</v>
      </c>
      <c r="I255" s="1" t="s">
        <v>228</v>
      </c>
      <c r="J255" s="1"/>
      <c r="K255" s="1" t="s">
        <v>86</v>
      </c>
      <c r="L255" s="1" t="s">
        <v>88</v>
      </c>
      <c r="M255" s="1" t="s">
        <v>229</v>
      </c>
      <c r="N255" s="1" t="s">
        <v>93</v>
      </c>
      <c r="O255" s="1" t="s">
        <v>222</v>
      </c>
      <c r="P255" s="3">
        <v>2</v>
      </c>
      <c r="Q255" s="1"/>
      <c r="R255" s="3">
        <v>14</v>
      </c>
      <c r="S255" s="3">
        <v>16</v>
      </c>
      <c r="T255" s="1"/>
    </row>
    <row r="256" spans="1:20" x14ac:dyDescent="0.2">
      <c r="A256" s="1" t="s">
        <v>7</v>
      </c>
      <c r="B256" s="1" t="s">
        <v>8</v>
      </c>
      <c r="C256" s="1">
        <v>97013</v>
      </c>
      <c r="D256" s="1" t="s">
        <v>583</v>
      </c>
      <c r="E256" s="1" t="s">
        <v>590</v>
      </c>
      <c r="F256" s="1" t="s">
        <v>9</v>
      </c>
      <c r="G256" s="1" t="s">
        <v>591</v>
      </c>
      <c r="H256" s="1" t="str">
        <f t="shared" si="5"/>
        <v>THEA 242-1 THEATRICAL DESIGN</v>
      </c>
      <c r="I256" s="1" t="s">
        <v>24</v>
      </c>
      <c r="J256" s="1" t="s">
        <v>592</v>
      </c>
      <c r="K256" s="1" t="s">
        <v>16</v>
      </c>
      <c r="L256" s="1" t="s">
        <v>75</v>
      </c>
      <c r="M256" s="1" t="s">
        <v>76</v>
      </c>
      <c r="N256" s="1" t="s">
        <v>583</v>
      </c>
      <c r="O256" s="1" t="s">
        <v>593</v>
      </c>
      <c r="P256" s="3">
        <v>4</v>
      </c>
      <c r="Q256" s="1" t="s">
        <v>29</v>
      </c>
      <c r="R256" s="3">
        <v>9</v>
      </c>
      <c r="S256" s="3">
        <v>16</v>
      </c>
      <c r="T256" s="1"/>
    </row>
    <row r="257" spans="1:20" x14ac:dyDescent="0.2">
      <c r="A257" s="1" t="s">
        <v>7</v>
      </c>
      <c r="B257" s="1" t="s">
        <v>8</v>
      </c>
      <c r="C257" s="1">
        <v>97013</v>
      </c>
      <c r="D257" s="1" t="s">
        <v>583</v>
      </c>
      <c r="E257" s="1" t="s">
        <v>590</v>
      </c>
      <c r="F257" s="1" t="s">
        <v>9</v>
      </c>
      <c r="G257" s="1" t="s">
        <v>591</v>
      </c>
      <c r="H257" s="1" t="str">
        <f t="shared" si="5"/>
        <v>THEA 242-1 THEATRICAL DESIGN</v>
      </c>
      <c r="I257" s="1" t="s">
        <v>24</v>
      </c>
      <c r="J257" s="1" t="s">
        <v>594</v>
      </c>
      <c r="K257" s="1" t="s">
        <v>16</v>
      </c>
      <c r="L257" s="1" t="s">
        <v>75</v>
      </c>
      <c r="M257" s="1" t="s">
        <v>76</v>
      </c>
      <c r="N257" s="1" t="s">
        <v>583</v>
      </c>
      <c r="O257" s="1" t="s">
        <v>593</v>
      </c>
      <c r="P257" s="3">
        <v>4</v>
      </c>
      <c r="Q257" s="1" t="s">
        <v>29</v>
      </c>
      <c r="R257" s="3">
        <v>9</v>
      </c>
      <c r="S257" s="3">
        <v>16</v>
      </c>
      <c r="T257" s="1"/>
    </row>
    <row r="258" spans="1:20" x14ac:dyDescent="0.2">
      <c r="A258" s="1" t="s">
        <v>7</v>
      </c>
      <c r="B258" s="1" t="s">
        <v>8</v>
      </c>
      <c r="C258" s="1">
        <v>96641</v>
      </c>
      <c r="D258" s="1" t="s">
        <v>583</v>
      </c>
      <c r="E258" s="1" t="s">
        <v>60</v>
      </c>
      <c r="F258" s="1" t="s">
        <v>9</v>
      </c>
      <c r="G258" s="1" t="s">
        <v>595</v>
      </c>
      <c r="H258" s="1" t="str">
        <f t="shared" si="5"/>
        <v>THEA 263-1 EPISODES THEA HIST: SEASON 1</v>
      </c>
      <c r="I258" s="1" t="s">
        <v>201</v>
      </c>
      <c r="J258" s="1"/>
      <c r="K258" s="1" t="s">
        <v>25</v>
      </c>
      <c r="L258" s="1" t="s">
        <v>75</v>
      </c>
      <c r="M258" s="1" t="s">
        <v>76</v>
      </c>
      <c r="N258" s="1" t="s">
        <v>143</v>
      </c>
      <c r="O258" s="1" t="s">
        <v>218</v>
      </c>
      <c r="P258" s="3">
        <v>4</v>
      </c>
      <c r="Q258" s="1" t="s">
        <v>470</v>
      </c>
      <c r="R258" s="3">
        <v>13</v>
      </c>
      <c r="S258" s="3">
        <v>49</v>
      </c>
      <c r="T258" s="1"/>
    </row>
    <row r="259" spans="1:20" x14ac:dyDescent="0.2">
      <c r="A259" s="1" t="s">
        <v>7</v>
      </c>
      <c r="B259" s="1" t="s">
        <v>8</v>
      </c>
      <c r="C259" s="1">
        <v>96763</v>
      </c>
      <c r="D259" s="1" t="s">
        <v>583</v>
      </c>
      <c r="E259" s="1" t="s">
        <v>324</v>
      </c>
      <c r="F259" s="1" t="s">
        <v>9</v>
      </c>
      <c r="G259" s="1" t="s">
        <v>325</v>
      </c>
      <c r="H259" s="1" t="str">
        <f t="shared" si="5"/>
        <v>THEA 282-1 THE ART OF SOUND DESIGN</v>
      </c>
      <c r="I259" s="1" t="s">
        <v>292</v>
      </c>
      <c r="J259" s="1"/>
      <c r="K259" s="1" t="s">
        <v>16</v>
      </c>
      <c r="L259" s="1" t="s">
        <v>80</v>
      </c>
      <c r="M259" s="1" t="s">
        <v>81</v>
      </c>
      <c r="N259" s="1" t="s">
        <v>19</v>
      </c>
      <c r="O259" s="1" t="s">
        <v>322</v>
      </c>
      <c r="P259" s="3">
        <v>4</v>
      </c>
      <c r="Q259" s="1" t="s">
        <v>21</v>
      </c>
      <c r="R259" s="3">
        <v>7</v>
      </c>
      <c r="S259" s="3">
        <v>12</v>
      </c>
      <c r="T259" s="1"/>
    </row>
    <row r="260" spans="1:20" x14ac:dyDescent="0.2">
      <c r="A260" s="1" t="s">
        <v>7</v>
      </c>
      <c r="B260" s="1" t="s">
        <v>8</v>
      </c>
      <c r="C260" s="1">
        <v>96644</v>
      </c>
      <c r="D260" s="1" t="s">
        <v>583</v>
      </c>
      <c r="E260" s="1" t="s">
        <v>596</v>
      </c>
      <c r="F260" s="1" t="s">
        <v>9</v>
      </c>
      <c r="G260" s="1" t="s">
        <v>597</v>
      </c>
      <c r="H260" s="1" t="str">
        <f t="shared" si="5"/>
        <v>THEA 364-1 PLAYWRITING FUNDAMENTALS</v>
      </c>
      <c r="I260" s="1" t="s">
        <v>585</v>
      </c>
      <c r="J260" s="1"/>
      <c r="K260" s="1" t="s">
        <v>86</v>
      </c>
      <c r="L260" s="1" t="s">
        <v>53</v>
      </c>
      <c r="M260" s="1" t="s">
        <v>54</v>
      </c>
      <c r="N260" s="1" t="s">
        <v>143</v>
      </c>
      <c r="O260" s="1" t="s">
        <v>241</v>
      </c>
      <c r="P260" s="3">
        <v>4</v>
      </c>
      <c r="Q260" s="1" t="s">
        <v>276</v>
      </c>
      <c r="R260" s="3">
        <v>4</v>
      </c>
      <c r="S260" s="3">
        <v>19</v>
      </c>
      <c r="T260" s="1"/>
    </row>
    <row r="261" spans="1:20" x14ac:dyDescent="0.2">
      <c r="A261" s="1" t="s">
        <v>7</v>
      </c>
      <c r="B261" s="1" t="s">
        <v>8</v>
      </c>
      <c r="C261" s="1">
        <v>97014</v>
      </c>
      <c r="D261" s="1" t="s">
        <v>583</v>
      </c>
      <c r="E261" s="1" t="s">
        <v>598</v>
      </c>
      <c r="F261" s="1" t="s">
        <v>9</v>
      </c>
      <c r="G261" s="1" t="s">
        <v>599</v>
      </c>
      <c r="H261" s="1" t="str">
        <f t="shared" ref="H261:H266" si="6">_xlfn.CONCAT(D261, " ", E261, "-", F261, " ",G261)</f>
        <v>THEA 365-1 PURPOSE/PASSION/POSSIBILITIES</v>
      </c>
      <c r="I261" s="1" t="s">
        <v>201</v>
      </c>
      <c r="J261" s="1" t="s">
        <v>24</v>
      </c>
      <c r="K261" s="1" t="s">
        <v>25</v>
      </c>
      <c r="L261" s="1" t="s">
        <v>80</v>
      </c>
      <c r="M261" s="1" t="s">
        <v>81</v>
      </c>
      <c r="N261" s="1" t="s">
        <v>583</v>
      </c>
      <c r="O261" s="1" t="s">
        <v>593</v>
      </c>
      <c r="P261" s="3">
        <v>2</v>
      </c>
      <c r="Q261" s="1"/>
      <c r="R261" s="3">
        <v>10</v>
      </c>
      <c r="S261" s="3">
        <v>25</v>
      </c>
      <c r="T261" s="1"/>
    </row>
    <row r="262" spans="1:20" x14ac:dyDescent="0.2">
      <c r="A262" s="1" t="s">
        <v>7</v>
      </c>
      <c r="B262" s="1" t="s">
        <v>8</v>
      </c>
      <c r="C262" s="1">
        <v>97014</v>
      </c>
      <c r="D262" s="1" t="s">
        <v>583</v>
      </c>
      <c r="E262" s="1" t="s">
        <v>598</v>
      </c>
      <c r="F262" s="1" t="s">
        <v>9</v>
      </c>
      <c r="G262" s="1" t="s">
        <v>599</v>
      </c>
      <c r="H262" s="1" t="str">
        <f t="shared" si="6"/>
        <v>THEA 365-1 PURPOSE/PASSION/POSSIBILITIES</v>
      </c>
      <c r="I262" s="1" t="s">
        <v>201</v>
      </c>
      <c r="J262" s="1" t="s">
        <v>592</v>
      </c>
      <c r="K262" s="1" t="s">
        <v>25</v>
      </c>
      <c r="L262" s="1" t="s">
        <v>80</v>
      </c>
      <c r="M262" s="1" t="s">
        <v>81</v>
      </c>
      <c r="N262" s="1" t="s">
        <v>583</v>
      </c>
      <c r="O262" s="1" t="s">
        <v>593</v>
      </c>
      <c r="P262" s="3">
        <v>2</v>
      </c>
      <c r="Q262" s="1"/>
      <c r="R262" s="3">
        <v>10</v>
      </c>
      <c r="S262" s="3">
        <v>25</v>
      </c>
      <c r="T262" s="1"/>
    </row>
    <row r="263" spans="1:20" x14ac:dyDescent="0.2">
      <c r="A263" s="1" t="s">
        <v>7</v>
      </c>
      <c r="B263" s="1" t="s">
        <v>8</v>
      </c>
      <c r="C263" s="1">
        <v>96999</v>
      </c>
      <c r="D263" s="1" t="s">
        <v>600</v>
      </c>
      <c r="E263" s="1" t="s">
        <v>159</v>
      </c>
      <c r="F263" s="1" t="s">
        <v>484</v>
      </c>
      <c r="G263" s="1" t="s">
        <v>601</v>
      </c>
      <c r="H263" s="1" t="str">
        <f t="shared" si="6"/>
        <v>UNIV 101-B PREP FOR STUDY AWAY EXPERIENCE</v>
      </c>
      <c r="I263" s="1" t="s">
        <v>602</v>
      </c>
      <c r="J263" s="1"/>
      <c r="K263" s="1" t="s">
        <v>404</v>
      </c>
      <c r="L263" s="1" t="s">
        <v>17</v>
      </c>
      <c r="M263" s="1" t="s">
        <v>603</v>
      </c>
      <c r="N263" s="1" t="s">
        <v>93</v>
      </c>
      <c r="O263" s="1" t="s">
        <v>157</v>
      </c>
      <c r="P263" s="3">
        <v>1</v>
      </c>
      <c r="Q263" s="1"/>
      <c r="R263" s="3">
        <v>14</v>
      </c>
      <c r="S263" s="3">
        <v>25</v>
      </c>
      <c r="T263" s="1"/>
    </row>
    <row r="264" spans="1:20" x14ac:dyDescent="0.2">
      <c r="A264" s="1" t="s">
        <v>7</v>
      </c>
      <c r="B264" s="1" t="s">
        <v>8</v>
      </c>
      <c r="C264" s="1">
        <v>96998</v>
      </c>
      <c r="D264" s="1" t="s">
        <v>600</v>
      </c>
      <c r="E264" s="1" t="s">
        <v>157</v>
      </c>
      <c r="F264" s="1" t="s">
        <v>489</v>
      </c>
      <c r="G264" s="1" t="s">
        <v>604</v>
      </c>
      <c r="H264" s="1" t="str">
        <f t="shared" si="6"/>
        <v>UNIV 102-A REFLECT ON STUDY AWAY EXPER</v>
      </c>
      <c r="I264" s="1" t="s">
        <v>602</v>
      </c>
      <c r="J264" s="1"/>
      <c r="K264" s="1" t="s">
        <v>404</v>
      </c>
      <c r="L264" s="1" t="s">
        <v>17</v>
      </c>
      <c r="M264" s="1" t="s">
        <v>603</v>
      </c>
      <c r="N264" s="1" t="s">
        <v>93</v>
      </c>
      <c r="O264" s="1" t="s">
        <v>157</v>
      </c>
      <c r="P264" s="3">
        <v>1</v>
      </c>
      <c r="Q264" s="1"/>
      <c r="R264" s="3">
        <v>16</v>
      </c>
      <c r="S264" s="3">
        <v>25</v>
      </c>
      <c r="T264" s="1"/>
    </row>
    <row r="265" spans="1:20" x14ac:dyDescent="0.2">
      <c r="A265" s="1" t="s">
        <v>7</v>
      </c>
      <c r="B265" s="1" t="s">
        <v>8</v>
      </c>
      <c r="C265" s="1">
        <v>96959</v>
      </c>
      <c r="D265" s="1" t="s">
        <v>600</v>
      </c>
      <c r="E265" s="1" t="s">
        <v>179</v>
      </c>
      <c r="F265" s="1" t="s">
        <v>9</v>
      </c>
      <c r="G265" s="1" t="s">
        <v>605</v>
      </c>
      <c r="H265" s="1" t="str">
        <f t="shared" si="6"/>
        <v>UNIV 160-1 EXPOSITORY WRITING SUPPORT</v>
      </c>
      <c r="I265" s="1" t="s">
        <v>606</v>
      </c>
      <c r="J265" s="1"/>
      <c r="K265" s="1" t="s">
        <v>11</v>
      </c>
      <c r="L265" s="1"/>
      <c r="M265" s="1"/>
      <c r="N265" s="1"/>
      <c r="O265" s="1"/>
      <c r="P265" s="3">
        <v>1</v>
      </c>
      <c r="Q265" s="1"/>
      <c r="R265" s="3">
        <v>0</v>
      </c>
      <c r="S265" s="3">
        <v>10</v>
      </c>
      <c r="T265" s="1" t="s">
        <v>607</v>
      </c>
    </row>
    <row r="266" spans="1:20" x14ac:dyDescent="0.2">
      <c r="A266" s="1" t="s">
        <v>7</v>
      </c>
      <c r="B266" s="1" t="s">
        <v>8</v>
      </c>
      <c r="C266" s="1">
        <v>97006</v>
      </c>
      <c r="D266" s="1" t="s">
        <v>600</v>
      </c>
      <c r="E266" s="1" t="s">
        <v>608</v>
      </c>
      <c r="F266" s="1" t="s">
        <v>9</v>
      </c>
      <c r="G266" s="1" t="s">
        <v>609</v>
      </c>
      <c r="H266" s="1" t="str">
        <f t="shared" si="6"/>
        <v>UNIV 270-1 FYS STUDENT SUCCESS LEADER</v>
      </c>
      <c r="I266" s="1" t="s">
        <v>217</v>
      </c>
      <c r="J266" s="1"/>
      <c r="K266" s="1" t="s">
        <v>11</v>
      </c>
      <c r="L266" s="1"/>
      <c r="M266" s="1"/>
      <c r="N266" s="1"/>
      <c r="O266" s="1"/>
      <c r="P266" s="3">
        <v>2</v>
      </c>
      <c r="Q266" s="1"/>
      <c r="R266" s="3">
        <v>14</v>
      </c>
      <c r="S266" s="3">
        <v>25</v>
      </c>
      <c r="T266" s="1"/>
    </row>
  </sheetData>
  <sheetProtection algorithmName="SHA-512" hashValue="L4uLEkXEUmKd/mv7t7KZKFr4FKJzgoDH9aDI0Sbd9P1c+FwQ+7fBnoQbmPqUXKlcGUx1mEmkkOQeguV09oS06A==" saltValue="23Tn/XU4ClMMUrrtH/xngQ==" spinCount="100000" sheet="1" objects="1" scenarios="1" formatCells="0" formatColumns="0" formatRows="0" sort="0" autoFilter="0" pivotTables="0"/>
  <autoFilter ref="A2:T266" xr:uid="{00000000-0001-0000-0100-000000000000}"/>
  <hyperlinks>
    <hyperlink ref="I1" location="'Mock Schedule'!A1" display="Return to Mock Schedule" xr:uid="{DA5D4604-E1EA-CC4D-91D0-8AC8DD6F4D1F}"/>
    <hyperlink ref="M1" location="Instructions!A1" display="View Document Instructions" xr:uid="{C30403A4-D304-3647-9983-AA5798CCDE26}"/>
  </hyperlinks>
  <pageMargins left="0.7" right="0.7" top="0.75" bottom="0.75" header="0.3" footer="0.3"/>
  <pageSetup orientation="portrait" r:id="rId1"/>
  <ignoredErrors>
    <ignoredError sqref="E3:F266 O3:O26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Instructions</vt:lpstr>
      <vt:lpstr>Mock Schedule</vt:lpstr>
      <vt:lpstr>Schedule of Classes</vt:lpstr>
      <vt:lpstr>_1.LOGO</vt:lpstr>
      <vt:lpstr>ATTRCODE</vt:lpstr>
      <vt:lpstr>CONCATTITLE</vt:lpstr>
      <vt:lpstr>COURSENUM</vt:lpstr>
      <vt:lpstr>CREDITHOURS</vt:lpstr>
      <vt:lpstr>CRN</vt:lpstr>
      <vt:lpstr>DAYS</vt:lpstr>
      <vt:lpstr>ENDTIME</vt:lpstr>
      <vt:lpstr>PINSTRUCTOR</vt:lpstr>
      <vt:lpstr>SEQNUM</vt:lpstr>
      <vt:lpstr>SINSTRUCTOR</vt:lpstr>
      <vt:lpstr>STARTTIME</vt:lpstr>
      <vt:lpstr>SUBJCODE</vt:lpstr>
      <vt:lpstr>TableHeader</vt:lpstr>
      <vt:lpstr>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Brad Oechslin</cp:lastModifiedBy>
  <cp:lastPrinted>2023-05-01T13:45:00Z</cp:lastPrinted>
  <dcterms:created xsi:type="dcterms:W3CDTF">2017-11-16T07:14:40Z</dcterms:created>
  <dcterms:modified xsi:type="dcterms:W3CDTF">2023-06-05T19:10:17Z</dcterms:modified>
</cp:coreProperties>
</file>